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45" windowHeight="46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66" i="1" l="1"/>
  <c r="E34" i="1" l="1"/>
  <c r="E62" i="1" l="1"/>
  <c r="E63" i="1" l="1"/>
  <c r="D74" i="1" l="1"/>
  <c r="D65" i="1"/>
  <c r="D44" i="1"/>
  <c r="D36" i="1"/>
  <c r="D22" i="1"/>
  <c r="E33" i="1"/>
  <c r="E48" i="1"/>
  <c r="E49" i="1"/>
  <c r="E50" i="1"/>
  <c r="E51" i="1"/>
  <c r="E75" i="1" l="1"/>
  <c r="E57" i="1" l="1"/>
  <c r="E43" i="1" l="1"/>
  <c r="E52" i="1" l="1"/>
  <c r="E61" i="1"/>
  <c r="E55" i="1"/>
  <c r="E26" i="1" l="1"/>
  <c r="E41" i="1" l="1"/>
  <c r="E54" i="1"/>
  <c r="E56" i="1"/>
  <c r="E42" i="1"/>
  <c r="E59" i="1" l="1"/>
  <c r="E53" i="1"/>
  <c r="E60" i="1"/>
  <c r="E58" i="1"/>
  <c r="E31" i="1"/>
  <c r="E40" i="1"/>
  <c r="E27" i="1"/>
  <c r="E28" i="1"/>
  <c r="E64" i="1" l="1"/>
  <c r="E32" i="1"/>
  <c r="E30" i="1" l="1"/>
  <c r="E35" i="1"/>
  <c r="E29" i="1"/>
  <c r="E21" i="1" l="1"/>
  <c r="E20" i="1"/>
  <c r="E19" i="1"/>
  <c r="E18" i="1"/>
  <c r="E11" i="1" l="1"/>
  <c r="E12" i="1"/>
  <c r="E13" i="1"/>
  <c r="E14" i="1"/>
  <c r="E15" i="1"/>
  <c r="E16" i="1"/>
  <c r="E17" i="1"/>
  <c r="E73" i="1" l="1"/>
  <c r="E10" i="1"/>
  <c r="E9" i="1"/>
</calcChain>
</file>

<file path=xl/sharedStrings.xml><?xml version="1.0" encoding="utf-8"?>
<sst xmlns="http://schemas.openxmlformats.org/spreadsheetml/2006/main" count="142" uniqueCount="111">
  <si>
    <t>PRESSUPOST DE DESPESES</t>
  </si>
  <si>
    <t>PARTIDA</t>
  </si>
  <si>
    <t>DESCRIPCIÓ</t>
  </si>
  <si>
    <t>PRESSUPOST D'INGRESSOS</t>
  </si>
  <si>
    <t>Consignació</t>
  </si>
  <si>
    <t>Inicial</t>
  </si>
  <si>
    <t>Final</t>
  </si>
  <si>
    <t>Total</t>
  </si>
  <si>
    <t>Augment</t>
  </si>
  <si>
    <t xml:space="preserve">                             TOTAL MODIFICACIÓ CRÈDITS D'INGRESSOS</t>
  </si>
  <si>
    <t>Romanent de Tresoreria</t>
  </si>
  <si>
    <t xml:space="preserve">INCORPORACIÓ ROMANENT DE TRESORERIA </t>
  </si>
  <si>
    <t>INCORPORACIÓ DE ROMANENTS</t>
  </si>
  <si>
    <t xml:space="preserve">                             TOTAL MODIFICACIÓ CRÈDITS DE DESPESES</t>
  </si>
  <si>
    <t>SUPLEMENTS DE CRÈDIT</t>
  </si>
  <si>
    <t>Actual</t>
  </si>
  <si>
    <t>CRÈDITS EXTRAORDINARIS</t>
  </si>
  <si>
    <t>Instal.lació xarxa wifi espais públics</t>
  </si>
  <si>
    <t>REDUCCIÓ DE CRÈDITS</t>
  </si>
  <si>
    <t>Disminució</t>
  </si>
  <si>
    <t>C104/2020/Exp.1-20</t>
  </si>
  <si>
    <t xml:space="preserve"> EXPEDIENT DE MODIFICACIÓ DE CRÈDITS 1/2020</t>
  </si>
  <si>
    <t>1522 619 03</t>
  </si>
  <si>
    <t>Honoraris redacció de projectes</t>
  </si>
  <si>
    <t>1522 619 17</t>
  </si>
  <si>
    <t>Inversions Mancomunitat</t>
  </si>
  <si>
    <t>920 641 04</t>
  </si>
  <si>
    <t>231 465 21</t>
  </si>
  <si>
    <t>Conveni escola de música</t>
  </si>
  <si>
    <t>1621 465 01</t>
  </si>
  <si>
    <t>Recollida fracció resta</t>
  </si>
  <si>
    <t>Recollida selectiva paper + comercial</t>
  </si>
  <si>
    <t>Recollida de voluminosos</t>
  </si>
  <si>
    <t>Servei de deixalleria mòbil</t>
  </si>
  <si>
    <t>Recollida selectiva (envasos)</t>
  </si>
  <si>
    <t>Recollida selectiva (vidre)</t>
  </si>
  <si>
    <t>Tancament altres (tancats contenidors)</t>
  </si>
  <si>
    <t xml:space="preserve">Recollida fracció form </t>
  </si>
  <si>
    <t>Campanyes CCS</t>
  </si>
  <si>
    <t>87000</t>
  </si>
  <si>
    <t>Sistemes informàtics</t>
  </si>
  <si>
    <t>920 22799 02</t>
  </si>
  <si>
    <t xml:space="preserve">920 22799 04 </t>
  </si>
  <si>
    <t>Assessoraments externs / jurídics</t>
  </si>
  <si>
    <t>338 22609 01</t>
  </si>
  <si>
    <t>Fires de promoció comerç i turisme</t>
  </si>
  <si>
    <t>1522 619 04</t>
  </si>
  <si>
    <t>Honoraris redacció projecte centre de dia</t>
  </si>
  <si>
    <t>Construcció deixalleria municipal</t>
  </si>
  <si>
    <t>Material informàtic no inventaribale</t>
  </si>
  <si>
    <t>920 641 01</t>
  </si>
  <si>
    <t>Millores sistema informàtic</t>
  </si>
  <si>
    <t>920 22110 01</t>
  </si>
  <si>
    <t>Productes de neteja i higiene</t>
  </si>
  <si>
    <t>334 479 03</t>
  </si>
  <si>
    <t>Camp de treball</t>
  </si>
  <si>
    <t>311 22700 02</t>
  </si>
  <si>
    <t>Neteja locals municipals</t>
  </si>
  <si>
    <t>338 479 01</t>
  </si>
  <si>
    <t>Festes populars</t>
  </si>
  <si>
    <t>441 22799 01</t>
  </si>
  <si>
    <t>Servei de transport públic</t>
  </si>
  <si>
    <t>231 22799 02</t>
  </si>
  <si>
    <t>Associació gent gran, tallers</t>
  </si>
  <si>
    <t>3321 479 01</t>
  </si>
  <si>
    <t>Biblioteca</t>
  </si>
  <si>
    <t>231 48 01</t>
  </si>
  <si>
    <t>Atencions socials i assistencials</t>
  </si>
  <si>
    <t>920 22104 01</t>
  </si>
  <si>
    <t>Vestuari</t>
  </si>
  <si>
    <t>430 479 01</t>
  </si>
  <si>
    <t>1522 213 01</t>
  </si>
  <si>
    <t>Altres instal·lacions</t>
  </si>
  <si>
    <t>920 22002</t>
  </si>
  <si>
    <t>Subvencions comerç pel covid-19</t>
  </si>
  <si>
    <t>338 22799 01</t>
  </si>
  <si>
    <t>Assistència tècnica Pitarra</t>
  </si>
  <si>
    <t>334 479 01</t>
  </si>
  <si>
    <t>Activitats culturals</t>
  </si>
  <si>
    <t>326 22609 01</t>
  </si>
  <si>
    <t>Tallers i activitats diverses DSS</t>
  </si>
  <si>
    <t>Visites guiades</t>
  </si>
  <si>
    <t>Promoció DSS</t>
  </si>
  <si>
    <t>334 22105 02</t>
  </si>
  <si>
    <t>Altres programes ocupació consell comarcal</t>
  </si>
  <si>
    <t>Adquisició productes comerç i merxandatge  DSS</t>
  </si>
  <si>
    <t>334 22105 01</t>
  </si>
  <si>
    <t>Equipament policia</t>
  </si>
  <si>
    <t>1522 619 05</t>
  </si>
  <si>
    <t>920 22699 04</t>
  </si>
  <si>
    <t>Xarxa SIO</t>
  </si>
  <si>
    <t>Comunicació, informació i participació ciutadana</t>
  </si>
  <si>
    <t>165 22799 02</t>
  </si>
  <si>
    <t>Control i vigilància enllumenat públic</t>
  </si>
  <si>
    <t>920-22299-02</t>
  </si>
  <si>
    <t>Activitats projecte educatius i de formació</t>
  </si>
  <si>
    <t>326-479-01</t>
  </si>
  <si>
    <t>1621 465 02</t>
  </si>
  <si>
    <t>1621 465 03</t>
  </si>
  <si>
    <t>1621 465 04</t>
  </si>
  <si>
    <t>1621 465 05</t>
  </si>
  <si>
    <t>1621 465 06</t>
  </si>
  <si>
    <t>1621 465 07</t>
  </si>
  <si>
    <t>1621 465 08</t>
  </si>
  <si>
    <t>1621 465 09</t>
  </si>
  <si>
    <t>231 465 22</t>
  </si>
  <si>
    <t>231 465 23</t>
  </si>
  <si>
    <t>162 609 01</t>
  </si>
  <si>
    <t>Hostalric, 29 d'abril de 2020</t>
  </si>
  <si>
    <t>1522 619 09</t>
  </si>
  <si>
    <t>Recuperació del Medi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</si>
</sst>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  <numFmt numFmtId="166" formatCode="#,##0.00_ ;\-#,##0.00\ "/>
    <numFmt numFmtId="167" formatCode="#,##0.00\ _€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6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2" fillId="2" borderId="0" xfId="0" applyFont="1" applyFill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/>
    <xf numFmtId="4" fontId="1" fillId="2" borderId="0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4" fillId="0" borderId="6" xfId="0" applyFont="1" applyFill="1" applyBorder="1"/>
    <xf numFmtId="0" fontId="4" fillId="0" borderId="6" xfId="0" applyFont="1" applyFill="1" applyBorder="1" applyAlignment="1">
      <alignment horizontal="left"/>
    </xf>
    <xf numFmtId="0" fontId="1" fillId="0" borderId="4" xfId="0" applyFont="1" applyBorder="1"/>
    <xf numFmtId="0" fontId="1" fillId="0" borderId="5" xfId="0" applyFont="1" applyBorder="1"/>
    <xf numFmtId="49" fontId="4" fillId="0" borderId="6" xfId="0" applyNumberFormat="1" applyFont="1" applyBorder="1"/>
    <xf numFmtId="4" fontId="4" fillId="0" borderId="5" xfId="0" applyNumberFormat="1" applyFont="1" applyBorder="1"/>
    <xf numFmtId="0" fontId="1" fillId="0" borderId="3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1" fillId="3" borderId="2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left"/>
    </xf>
    <xf numFmtId="0" fontId="1" fillId="2" borderId="0" xfId="0" applyNumberFormat="1" applyFont="1" applyFill="1" applyBorder="1" applyAlignment="1"/>
    <xf numFmtId="4" fontId="1" fillId="3" borderId="3" xfId="0" applyNumberFormat="1" applyFont="1" applyFill="1" applyBorder="1" applyAlignment="1">
      <alignment horizontal="center"/>
    </xf>
    <xf numFmtId="164" fontId="1" fillId="2" borderId="4" xfId="1" applyNumberFormat="1" applyFont="1" applyFill="1" applyBorder="1" applyAlignment="1">
      <alignment horizontal="center"/>
    </xf>
    <xf numFmtId="164" fontId="1" fillId="2" borderId="4" xfId="1" applyNumberFormat="1" applyFont="1" applyFill="1" applyBorder="1" applyAlignment="1">
      <alignment horizontal="left"/>
    </xf>
    <xf numFmtId="164" fontId="1" fillId="2" borderId="5" xfId="1" applyNumberFormat="1" applyFont="1" applyFill="1" applyBorder="1" applyAlignment="1">
      <alignment horizontal="center"/>
    </xf>
    <xf numFmtId="164" fontId="1" fillId="2" borderId="5" xfId="1" applyNumberFormat="1" applyFont="1" applyFill="1" applyBorder="1" applyAlignment="1">
      <alignment horizontal="left"/>
    </xf>
    <xf numFmtId="165" fontId="4" fillId="2" borderId="5" xfId="1" applyNumberFormat="1" applyFont="1" applyFill="1" applyBorder="1"/>
    <xf numFmtId="165" fontId="4" fillId="2" borderId="5" xfId="1" applyNumberFormat="1" applyFont="1" applyFill="1" applyBorder="1" applyAlignment="1">
      <alignment horizontal="left"/>
    </xf>
    <xf numFmtId="166" fontId="4" fillId="2" borderId="5" xfId="1" applyNumberFormat="1" applyFont="1" applyFill="1" applyBorder="1" applyAlignment="1">
      <alignment horizontal="right"/>
    </xf>
    <xf numFmtId="165" fontId="1" fillId="2" borderId="4" xfId="1" applyNumberFormat="1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left"/>
    </xf>
    <xf numFmtId="165" fontId="1" fillId="2" borderId="5" xfId="1" applyNumberFormat="1" applyFont="1" applyFill="1" applyBorder="1" applyAlignment="1">
      <alignment horizontal="center"/>
    </xf>
    <xf numFmtId="165" fontId="1" fillId="2" borderId="5" xfId="1" applyNumberFormat="1" applyFont="1" applyFill="1" applyBorder="1" applyAlignment="1">
      <alignment horizontal="left"/>
    </xf>
    <xf numFmtId="165" fontId="4" fillId="2" borderId="7" xfId="1" applyNumberFormat="1" applyFont="1" applyFill="1" applyBorder="1"/>
    <xf numFmtId="165" fontId="4" fillId="2" borderId="8" xfId="1" applyNumberFormat="1" applyFont="1" applyFill="1" applyBorder="1" applyAlignment="1">
      <alignment horizontal="left"/>
    </xf>
    <xf numFmtId="165" fontId="4" fillId="2" borderId="9" xfId="1" applyNumberFormat="1" applyFont="1" applyFill="1" applyBorder="1" applyAlignment="1">
      <alignment horizontal="right"/>
    </xf>
    <xf numFmtId="0" fontId="4" fillId="2" borderId="5" xfId="0" applyFont="1" applyFill="1" applyBorder="1"/>
    <xf numFmtId="4" fontId="4" fillId="2" borderId="5" xfId="0" applyNumberFormat="1" applyFont="1" applyFill="1" applyBorder="1"/>
    <xf numFmtId="4" fontId="1" fillId="3" borderId="6" xfId="0" applyNumberFormat="1" applyFont="1" applyFill="1" applyBorder="1" applyAlignment="1">
      <alignment horizontal="center"/>
    </xf>
    <xf numFmtId="4" fontId="1" fillId="3" borderId="6" xfId="0" applyNumberFormat="1" applyFont="1" applyFill="1" applyBorder="1" applyAlignment="1">
      <alignment horizontal="right"/>
    </xf>
    <xf numFmtId="166" fontId="4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0" fillId="0" borderId="0" xfId="0" applyAlignment="1"/>
    <xf numFmtId="4" fontId="1" fillId="3" borderId="4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0" fillId="0" borderId="0" xfId="0" applyFill="1"/>
    <xf numFmtId="167" fontId="4" fillId="2" borderId="6" xfId="2" applyNumberFormat="1" applyFont="1" applyFill="1" applyBorder="1"/>
    <xf numFmtId="4" fontId="4" fillId="2" borderId="5" xfId="0" applyNumberFormat="1" applyFont="1" applyFill="1" applyBorder="1" applyAlignment="1">
      <alignment horizontal="right"/>
    </xf>
    <xf numFmtId="4" fontId="4" fillId="0" borderId="6" xfId="0" applyNumberFormat="1" applyFont="1" applyFill="1" applyBorder="1"/>
    <xf numFmtId="4" fontId="4" fillId="0" borderId="5" xfId="0" applyNumberFormat="1" applyFont="1" applyFill="1" applyBorder="1" applyAlignment="1">
      <alignment horizontal="right"/>
    </xf>
    <xf numFmtId="4" fontId="4" fillId="0" borderId="5" xfId="0" applyNumberFormat="1" applyFont="1" applyFill="1" applyBorder="1"/>
    <xf numFmtId="167" fontId="4" fillId="0" borderId="6" xfId="2" applyNumberFormat="1" applyFont="1" applyFill="1" applyBorder="1"/>
    <xf numFmtId="166" fontId="4" fillId="0" borderId="5" xfId="1" applyNumberFormat="1" applyFont="1" applyFill="1" applyBorder="1" applyAlignment="1">
      <alignment horizontal="right"/>
    </xf>
    <xf numFmtId="0" fontId="8" fillId="0" borderId="14" xfId="0" applyFont="1" applyBorder="1" applyAlignment="1">
      <alignment horizontal="left"/>
    </xf>
    <xf numFmtId="0" fontId="4" fillId="0" borderId="7" xfId="0" applyFont="1" applyFill="1" applyBorder="1"/>
    <xf numFmtId="167" fontId="4" fillId="2" borderId="6" xfId="2" applyNumberFormat="1" applyFont="1" applyFill="1" applyBorder="1" applyAlignment="1">
      <alignment horizontal="left"/>
    </xf>
    <xf numFmtId="167" fontId="4" fillId="2" borderId="0" xfId="2" applyNumberFormat="1" applyFont="1" applyFill="1" applyBorder="1" applyAlignment="1">
      <alignment horizontal="left"/>
    </xf>
    <xf numFmtId="167" fontId="4" fillId="2" borderId="0" xfId="2" applyNumberFormat="1" applyFont="1" applyFill="1" applyBorder="1"/>
    <xf numFmtId="167" fontId="4" fillId="2" borderId="5" xfId="2" applyNumberFormat="1" applyFont="1" applyFill="1" applyBorder="1" applyAlignment="1">
      <alignment horizontal="left"/>
    </xf>
    <xf numFmtId="167" fontId="4" fillId="2" borderId="5" xfId="2" applyNumberFormat="1" applyFont="1" applyFill="1" applyBorder="1"/>
    <xf numFmtId="0" fontId="4" fillId="2" borderId="5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" xfId="0" applyNumberFormat="1" applyFont="1" applyFill="1" applyBorder="1" applyAlignment="1"/>
    <xf numFmtId="0" fontId="1" fillId="3" borderId="2" xfId="0" applyNumberFormat="1" applyFont="1" applyFill="1" applyBorder="1" applyAlignment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0" fillId="0" borderId="0" xfId="0" applyAlignment="1"/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topLeftCell="B64" workbookViewId="0">
      <selection activeCell="E66" sqref="E66"/>
    </sheetView>
  </sheetViews>
  <sheetFormatPr baseColWidth="10" defaultRowHeight="15" x14ac:dyDescent="0.25"/>
  <cols>
    <col min="1" max="1" width="21.42578125" customWidth="1"/>
    <col min="2" max="2" width="62.7109375" bestFit="1" customWidth="1"/>
    <col min="3" max="3" width="17.42578125" customWidth="1"/>
    <col min="4" max="4" width="12.28515625" customWidth="1"/>
    <col min="5" max="5" width="15" bestFit="1" customWidth="1"/>
    <col min="6" max="6" width="13.7109375" bestFit="1" customWidth="1"/>
    <col min="7" max="7" width="47.7109375" bestFit="1" customWidth="1"/>
  </cols>
  <sheetData>
    <row r="1" spans="1:9" ht="15.75" x14ac:dyDescent="0.25">
      <c r="A1" s="65" t="s">
        <v>21</v>
      </c>
      <c r="B1" s="65"/>
      <c r="C1" s="65"/>
    </row>
    <row r="2" spans="1:9" x14ac:dyDescent="0.25">
      <c r="A2" s="1"/>
      <c r="B2" s="4"/>
      <c r="E2" s="3" t="s">
        <v>20</v>
      </c>
    </row>
    <row r="3" spans="1:9" x14ac:dyDescent="0.25">
      <c r="A3" s="23"/>
      <c r="B3" s="23"/>
      <c r="C3" s="2"/>
      <c r="D3" s="5"/>
      <c r="E3" s="5"/>
    </row>
    <row r="4" spans="1:9" ht="15.75" x14ac:dyDescent="0.25">
      <c r="A4" s="65" t="s">
        <v>0</v>
      </c>
      <c r="B4" s="72"/>
      <c r="C4" s="72"/>
      <c r="D4" s="72"/>
      <c r="E4" s="72"/>
    </row>
    <row r="6" spans="1:9" x14ac:dyDescent="0.25">
      <c r="A6" s="66" t="s">
        <v>12</v>
      </c>
      <c r="B6" s="66"/>
      <c r="C6" s="66"/>
      <c r="D6" s="66"/>
      <c r="E6" s="66"/>
    </row>
    <row r="7" spans="1:9" x14ac:dyDescent="0.25">
      <c r="A7" s="6" t="s">
        <v>1</v>
      </c>
      <c r="B7" s="7" t="s">
        <v>2</v>
      </c>
      <c r="C7" s="6" t="s">
        <v>4</v>
      </c>
      <c r="D7" s="6" t="s">
        <v>8</v>
      </c>
      <c r="E7" s="6" t="s">
        <v>4</v>
      </c>
    </row>
    <row r="8" spans="1:9" x14ac:dyDescent="0.25">
      <c r="A8" s="8"/>
      <c r="B8" s="9"/>
      <c r="C8" s="8" t="s">
        <v>5</v>
      </c>
      <c r="D8" s="8"/>
      <c r="E8" s="8" t="s">
        <v>6</v>
      </c>
    </row>
    <row r="9" spans="1:9" x14ac:dyDescent="0.25">
      <c r="A9" s="21" t="s">
        <v>22</v>
      </c>
      <c r="B9" s="11" t="s">
        <v>23</v>
      </c>
      <c r="C9" s="31">
        <v>40000</v>
      </c>
      <c r="D9" s="52">
        <v>6655</v>
      </c>
      <c r="E9" s="53">
        <f>SUM(C9:D9)</f>
        <v>46655</v>
      </c>
    </row>
    <row r="10" spans="1:9" x14ac:dyDescent="0.25">
      <c r="A10" s="21" t="s">
        <v>24</v>
      </c>
      <c r="B10" s="22" t="s">
        <v>25</v>
      </c>
      <c r="C10" s="31">
        <v>0</v>
      </c>
      <c r="D10" s="54">
        <v>6345.96</v>
      </c>
      <c r="E10" s="53">
        <f t="shared" ref="E10:E12" si="0">SUM(C10:D10)</f>
        <v>6345.96</v>
      </c>
    </row>
    <row r="11" spans="1:9" x14ac:dyDescent="0.25">
      <c r="A11" s="21" t="s">
        <v>26</v>
      </c>
      <c r="B11" s="55" t="s">
        <v>17</v>
      </c>
      <c r="C11" s="31">
        <v>0</v>
      </c>
      <c r="D11" s="54">
        <v>15000</v>
      </c>
      <c r="E11" s="53">
        <f t="shared" si="0"/>
        <v>15000</v>
      </c>
      <c r="F11" s="49"/>
      <c r="G11" s="49"/>
      <c r="H11" s="49"/>
      <c r="I11" s="49"/>
    </row>
    <row r="12" spans="1:9" x14ac:dyDescent="0.25">
      <c r="A12" s="21" t="s">
        <v>27</v>
      </c>
      <c r="B12" s="22" t="s">
        <v>28</v>
      </c>
      <c r="C12" s="31">
        <v>23114.01</v>
      </c>
      <c r="D12" s="54">
        <v>11922.58</v>
      </c>
      <c r="E12" s="53">
        <f t="shared" si="0"/>
        <v>35036.589999999997</v>
      </c>
    </row>
    <row r="13" spans="1:9" x14ac:dyDescent="0.25">
      <c r="A13" s="39" t="s">
        <v>29</v>
      </c>
      <c r="B13" s="50" t="s">
        <v>30</v>
      </c>
      <c r="C13" s="31">
        <v>90659</v>
      </c>
      <c r="D13" s="40">
        <v>6932.33</v>
      </c>
      <c r="E13" s="51">
        <f t="shared" ref="E13:E21" si="1">SUM(C13:D13)</f>
        <v>97591.33</v>
      </c>
    </row>
    <row r="14" spans="1:9" x14ac:dyDescent="0.25">
      <c r="A14" s="39" t="s">
        <v>97</v>
      </c>
      <c r="B14" s="50" t="s">
        <v>31</v>
      </c>
      <c r="C14" s="31">
        <v>47720</v>
      </c>
      <c r="D14" s="40">
        <v>3648.98</v>
      </c>
      <c r="E14" s="51">
        <f t="shared" si="1"/>
        <v>51368.98</v>
      </c>
    </row>
    <row r="15" spans="1:9" x14ac:dyDescent="0.25">
      <c r="A15" s="39" t="s">
        <v>98</v>
      </c>
      <c r="B15" s="50" t="s">
        <v>32</v>
      </c>
      <c r="C15" s="31">
        <v>10565</v>
      </c>
      <c r="D15" s="40">
        <v>807.82</v>
      </c>
      <c r="E15" s="51">
        <f t="shared" si="1"/>
        <v>11372.82</v>
      </c>
    </row>
    <row r="16" spans="1:9" x14ac:dyDescent="0.25">
      <c r="A16" s="39" t="s">
        <v>99</v>
      </c>
      <c r="B16" s="50" t="s">
        <v>33</v>
      </c>
      <c r="C16" s="31">
        <v>4934</v>
      </c>
      <c r="D16" s="40">
        <v>377.23</v>
      </c>
      <c r="E16" s="51">
        <f t="shared" si="1"/>
        <v>5311.23</v>
      </c>
    </row>
    <row r="17" spans="1:5" x14ac:dyDescent="0.25">
      <c r="A17" s="39" t="s">
        <v>100</v>
      </c>
      <c r="B17" s="50" t="s">
        <v>34</v>
      </c>
      <c r="C17" s="31">
        <v>60598</v>
      </c>
      <c r="D17" s="40">
        <v>4633.5200000000004</v>
      </c>
      <c r="E17" s="51">
        <f t="shared" si="1"/>
        <v>65231.520000000004</v>
      </c>
    </row>
    <row r="18" spans="1:5" x14ac:dyDescent="0.25">
      <c r="A18" s="39" t="s">
        <v>101</v>
      </c>
      <c r="B18" s="50" t="s">
        <v>35</v>
      </c>
      <c r="C18" s="31">
        <v>38232</v>
      </c>
      <c r="D18" s="40">
        <v>2922.94</v>
      </c>
      <c r="E18" s="51">
        <f t="shared" si="1"/>
        <v>41154.94</v>
      </c>
    </row>
    <row r="19" spans="1:5" x14ac:dyDescent="0.25">
      <c r="A19" s="39" t="s">
        <v>102</v>
      </c>
      <c r="B19" s="50" t="s">
        <v>36</v>
      </c>
      <c r="C19" s="31">
        <v>1789</v>
      </c>
      <c r="D19" s="40">
        <v>136.76</v>
      </c>
      <c r="E19" s="51">
        <f t="shared" si="1"/>
        <v>1925.76</v>
      </c>
    </row>
    <row r="20" spans="1:5" x14ac:dyDescent="0.25">
      <c r="A20" s="39" t="s">
        <v>103</v>
      </c>
      <c r="B20" s="50" t="s">
        <v>37</v>
      </c>
      <c r="C20" s="31">
        <v>87082</v>
      </c>
      <c r="D20" s="40">
        <v>6658.76</v>
      </c>
      <c r="E20" s="51">
        <f t="shared" si="1"/>
        <v>93740.76</v>
      </c>
    </row>
    <row r="21" spans="1:5" x14ac:dyDescent="0.25">
      <c r="A21" s="39" t="s">
        <v>104</v>
      </c>
      <c r="B21" s="50" t="s">
        <v>38</v>
      </c>
      <c r="C21" s="31">
        <v>3416</v>
      </c>
      <c r="D21" s="40">
        <v>261.2</v>
      </c>
      <c r="E21" s="51">
        <f t="shared" si="1"/>
        <v>3677.2</v>
      </c>
    </row>
    <row r="22" spans="1:5" x14ac:dyDescent="0.25">
      <c r="C22" s="46" t="s">
        <v>7</v>
      </c>
      <c r="D22" s="47">
        <f>SUM(D9:D21)</f>
        <v>66303.080000000016</v>
      </c>
      <c r="E22" s="48"/>
    </row>
    <row r="23" spans="1:5" x14ac:dyDescent="0.25">
      <c r="A23" s="73" t="s">
        <v>14</v>
      </c>
      <c r="B23" s="74"/>
      <c r="C23" s="74"/>
      <c r="D23" s="74"/>
      <c r="E23" s="75"/>
    </row>
    <row r="24" spans="1:5" x14ac:dyDescent="0.25">
      <c r="A24" s="25" t="s">
        <v>1</v>
      </c>
      <c r="B24" s="26" t="s">
        <v>2</v>
      </c>
      <c r="C24" s="25" t="s">
        <v>4</v>
      </c>
      <c r="D24" s="25" t="s">
        <v>8</v>
      </c>
      <c r="E24" s="25" t="s">
        <v>4</v>
      </c>
    </row>
    <row r="25" spans="1:5" x14ac:dyDescent="0.25">
      <c r="A25" s="27"/>
      <c r="B25" s="28"/>
      <c r="C25" s="27" t="s">
        <v>15</v>
      </c>
      <c r="D25" s="27"/>
      <c r="E25" s="27" t="s">
        <v>6</v>
      </c>
    </row>
    <row r="26" spans="1:5" x14ac:dyDescent="0.25">
      <c r="A26" s="21" t="s">
        <v>71</v>
      </c>
      <c r="B26" s="11" t="s">
        <v>72</v>
      </c>
      <c r="C26" s="56">
        <v>25000</v>
      </c>
      <c r="D26" s="56">
        <v>5000</v>
      </c>
      <c r="E26" s="56">
        <f t="shared" ref="E26:E28" si="2">C26+D26</f>
        <v>30000</v>
      </c>
    </row>
    <row r="27" spans="1:5" x14ac:dyDescent="0.25">
      <c r="A27" s="21" t="s">
        <v>52</v>
      </c>
      <c r="B27" s="11" t="s">
        <v>53</v>
      </c>
      <c r="C27" s="56">
        <v>7000</v>
      </c>
      <c r="D27" s="56">
        <v>7000</v>
      </c>
      <c r="E27" s="56">
        <f t="shared" si="2"/>
        <v>14000</v>
      </c>
    </row>
    <row r="28" spans="1:5" x14ac:dyDescent="0.25">
      <c r="A28" s="21" t="s">
        <v>68</v>
      </c>
      <c r="B28" s="11" t="s">
        <v>69</v>
      </c>
      <c r="C28" s="56">
        <v>10000</v>
      </c>
      <c r="D28" s="56">
        <v>10000</v>
      </c>
      <c r="E28" s="56">
        <f t="shared" si="2"/>
        <v>20000</v>
      </c>
    </row>
    <row r="29" spans="1:5" x14ac:dyDescent="0.25">
      <c r="A29" s="21" t="s">
        <v>41</v>
      </c>
      <c r="B29" s="11" t="s">
        <v>40</v>
      </c>
      <c r="C29" s="56">
        <v>13300</v>
      </c>
      <c r="D29" s="56">
        <v>28900</v>
      </c>
      <c r="E29" s="56">
        <f>C29+D29</f>
        <v>42200</v>
      </c>
    </row>
    <row r="30" spans="1:5" x14ac:dyDescent="0.25">
      <c r="A30" s="21" t="s">
        <v>42</v>
      </c>
      <c r="B30" s="11" t="s">
        <v>43</v>
      </c>
      <c r="C30" s="56">
        <v>40000</v>
      </c>
      <c r="D30" s="56">
        <v>30000</v>
      </c>
      <c r="E30" s="56">
        <f t="shared" ref="E30:E35" si="3">C30+D30</f>
        <v>70000</v>
      </c>
    </row>
    <row r="31" spans="1:5" x14ac:dyDescent="0.25">
      <c r="A31" s="21" t="s">
        <v>66</v>
      </c>
      <c r="B31" s="22" t="s">
        <v>67</v>
      </c>
      <c r="C31" s="56">
        <v>25000</v>
      </c>
      <c r="D31" s="56">
        <v>20000</v>
      </c>
      <c r="E31" s="56">
        <f>C31+D31</f>
        <v>45000</v>
      </c>
    </row>
    <row r="32" spans="1:5" x14ac:dyDescent="0.25">
      <c r="A32" s="21" t="s">
        <v>107</v>
      </c>
      <c r="B32" s="22" t="s">
        <v>48</v>
      </c>
      <c r="C32" s="56">
        <v>111823</v>
      </c>
      <c r="D32" s="56">
        <v>12942.86</v>
      </c>
      <c r="E32" s="56">
        <f>C32+D32</f>
        <v>124765.86</v>
      </c>
    </row>
    <row r="33" spans="1:7" x14ac:dyDescent="0.25">
      <c r="A33" s="59" t="s">
        <v>88</v>
      </c>
      <c r="B33" s="50" t="s">
        <v>87</v>
      </c>
      <c r="C33" s="56">
        <v>3000</v>
      </c>
      <c r="D33" s="56">
        <v>2206.56</v>
      </c>
      <c r="E33" s="56">
        <f>C33+D33</f>
        <v>5206.5599999999995</v>
      </c>
      <c r="F33" s="60"/>
      <c r="G33" s="61"/>
    </row>
    <row r="34" spans="1:7" x14ac:dyDescent="0.25">
      <c r="A34" s="62" t="s">
        <v>109</v>
      </c>
      <c r="B34" s="63" t="s">
        <v>110</v>
      </c>
      <c r="C34" s="31">
        <v>18000</v>
      </c>
      <c r="D34" s="31">
        <v>3000</v>
      </c>
      <c r="E34" s="31">
        <f>C34+D34</f>
        <v>21000</v>
      </c>
      <c r="F34" s="60"/>
      <c r="G34" s="61"/>
    </row>
    <row r="35" spans="1:7" x14ac:dyDescent="0.25">
      <c r="A35" s="21" t="s">
        <v>50</v>
      </c>
      <c r="B35" s="22" t="s">
        <v>51</v>
      </c>
      <c r="C35" s="56">
        <v>15000</v>
      </c>
      <c r="D35" s="56">
        <v>8900</v>
      </c>
      <c r="E35" s="56">
        <f t="shared" si="3"/>
        <v>23900</v>
      </c>
    </row>
    <row r="36" spans="1:7" x14ac:dyDescent="0.25">
      <c r="A36" s="29"/>
      <c r="B36" s="30"/>
      <c r="C36" s="41" t="s">
        <v>7</v>
      </c>
      <c r="D36" s="42">
        <f>SUM(D26:D35)</f>
        <v>127949.42</v>
      </c>
      <c r="E36" s="31"/>
    </row>
    <row r="37" spans="1:7" x14ac:dyDescent="0.25">
      <c r="A37" s="66" t="s">
        <v>16</v>
      </c>
      <c r="B37" s="66"/>
      <c r="C37" s="66"/>
      <c r="D37" s="66"/>
      <c r="E37" s="66"/>
    </row>
    <row r="38" spans="1:7" x14ac:dyDescent="0.25">
      <c r="A38" s="32" t="s">
        <v>1</v>
      </c>
      <c r="B38" s="33" t="s">
        <v>2</v>
      </c>
      <c r="C38" s="32" t="s">
        <v>4</v>
      </c>
      <c r="D38" s="32" t="s">
        <v>8</v>
      </c>
      <c r="E38" s="32" t="s">
        <v>4</v>
      </c>
    </row>
    <row r="39" spans="1:7" x14ac:dyDescent="0.25">
      <c r="A39" s="34"/>
      <c r="B39" s="35"/>
      <c r="C39" s="34" t="s">
        <v>5</v>
      </c>
      <c r="D39" s="34"/>
      <c r="E39" s="34" t="s">
        <v>6</v>
      </c>
    </row>
    <row r="40" spans="1:7" x14ac:dyDescent="0.25">
      <c r="A40" s="21" t="s">
        <v>73</v>
      </c>
      <c r="B40" s="11" t="s">
        <v>49</v>
      </c>
      <c r="C40" s="56">
        <v>0</v>
      </c>
      <c r="D40" s="56">
        <v>3000</v>
      </c>
      <c r="E40" s="56">
        <f>C40+D40</f>
        <v>3000</v>
      </c>
    </row>
    <row r="41" spans="1:7" x14ac:dyDescent="0.25">
      <c r="A41" s="21" t="s">
        <v>70</v>
      </c>
      <c r="B41" s="11" t="s">
        <v>74</v>
      </c>
      <c r="C41" s="56">
        <v>0</v>
      </c>
      <c r="D41" s="56">
        <v>20000</v>
      </c>
      <c r="E41" s="56">
        <f>C41+D41</f>
        <v>20000</v>
      </c>
    </row>
    <row r="42" spans="1:7" x14ac:dyDescent="0.25">
      <c r="A42" s="21" t="s">
        <v>105</v>
      </c>
      <c r="B42" s="22" t="s">
        <v>90</v>
      </c>
      <c r="C42" s="56">
        <v>0</v>
      </c>
      <c r="D42" s="56">
        <v>3500</v>
      </c>
      <c r="E42" s="56">
        <f>C42+D42</f>
        <v>3500</v>
      </c>
    </row>
    <row r="43" spans="1:7" x14ac:dyDescent="0.25">
      <c r="A43" s="58" t="s">
        <v>106</v>
      </c>
      <c r="B43" s="57" t="s">
        <v>84</v>
      </c>
      <c r="C43" s="56">
        <v>0</v>
      </c>
      <c r="D43" s="56">
        <v>4000</v>
      </c>
      <c r="E43" s="56">
        <f>C43+D43</f>
        <v>4000</v>
      </c>
    </row>
    <row r="44" spans="1:7" x14ac:dyDescent="0.25">
      <c r="A44" s="36"/>
      <c r="B44" s="37"/>
      <c r="C44" s="41" t="s">
        <v>7</v>
      </c>
      <c r="D44" s="42">
        <f>SUM(D40:D43)</f>
        <v>30500</v>
      </c>
      <c r="E44" s="38"/>
    </row>
    <row r="45" spans="1:7" x14ac:dyDescent="0.25">
      <c r="A45" s="69" t="s">
        <v>18</v>
      </c>
      <c r="B45" s="70"/>
      <c r="C45" s="70"/>
      <c r="D45" s="70"/>
      <c r="E45" s="71"/>
    </row>
    <row r="46" spans="1:7" x14ac:dyDescent="0.25">
      <c r="A46" s="32" t="s">
        <v>1</v>
      </c>
      <c r="B46" s="33" t="s">
        <v>2</v>
      </c>
      <c r="C46" s="32" t="s">
        <v>4</v>
      </c>
      <c r="D46" s="32" t="s">
        <v>19</v>
      </c>
      <c r="E46" s="32" t="s">
        <v>4</v>
      </c>
    </row>
    <row r="47" spans="1:7" x14ac:dyDescent="0.25">
      <c r="A47" s="34"/>
      <c r="B47" s="35"/>
      <c r="C47" s="34" t="s">
        <v>5</v>
      </c>
      <c r="D47" s="34"/>
      <c r="E47" s="34" t="s">
        <v>6</v>
      </c>
    </row>
    <row r="48" spans="1:7" x14ac:dyDescent="0.25">
      <c r="A48" s="21" t="s">
        <v>86</v>
      </c>
      <c r="B48" s="22" t="s">
        <v>85</v>
      </c>
      <c r="C48" s="56">
        <v>2500</v>
      </c>
      <c r="D48" s="56">
        <v>-1500</v>
      </c>
      <c r="E48" s="56">
        <f t="shared" ref="E48:E51" si="4">C48+D48</f>
        <v>1000</v>
      </c>
    </row>
    <row r="49" spans="1:5" x14ac:dyDescent="0.25">
      <c r="A49" s="21" t="s">
        <v>83</v>
      </c>
      <c r="B49" s="22" t="s">
        <v>82</v>
      </c>
      <c r="C49" s="56">
        <v>30000</v>
      </c>
      <c r="D49" s="56">
        <v>-1500</v>
      </c>
      <c r="E49" s="56">
        <f t="shared" si="4"/>
        <v>28500</v>
      </c>
    </row>
    <row r="50" spans="1:5" x14ac:dyDescent="0.25">
      <c r="A50" s="21" t="s">
        <v>79</v>
      </c>
      <c r="B50" s="22" t="s">
        <v>80</v>
      </c>
      <c r="C50" s="56">
        <v>7000</v>
      </c>
      <c r="D50" s="56">
        <v>-5000</v>
      </c>
      <c r="E50" s="56">
        <f t="shared" si="4"/>
        <v>2000</v>
      </c>
    </row>
    <row r="51" spans="1:5" x14ac:dyDescent="0.25">
      <c r="A51" s="21" t="s">
        <v>44</v>
      </c>
      <c r="B51" s="22" t="s">
        <v>45</v>
      </c>
      <c r="C51" s="56">
        <v>65000</v>
      </c>
      <c r="D51" s="56">
        <v>-40000</v>
      </c>
      <c r="E51" s="56">
        <f t="shared" si="4"/>
        <v>25000</v>
      </c>
    </row>
    <row r="52" spans="1:5" x14ac:dyDescent="0.25">
      <c r="A52" s="21" t="s">
        <v>89</v>
      </c>
      <c r="B52" s="22" t="s">
        <v>81</v>
      </c>
      <c r="C52" s="56">
        <v>20000</v>
      </c>
      <c r="D52" s="56">
        <v>-8000</v>
      </c>
      <c r="E52" s="56">
        <f>C52+D52</f>
        <v>12000</v>
      </c>
    </row>
    <row r="53" spans="1:5" x14ac:dyDescent="0.25">
      <c r="A53" s="21" t="s">
        <v>56</v>
      </c>
      <c r="B53" s="22" t="s">
        <v>57</v>
      </c>
      <c r="C53" s="56">
        <v>6000</v>
      </c>
      <c r="D53" s="56">
        <v>-6000</v>
      </c>
      <c r="E53" s="56">
        <f t="shared" ref="E53:E63" si="5">C53+D53</f>
        <v>0</v>
      </c>
    </row>
    <row r="54" spans="1:5" s="49" customFormat="1" x14ac:dyDescent="0.25">
      <c r="A54" s="21" t="s">
        <v>62</v>
      </c>
      <c r="B54" s="22" t="s">
        <v>63</v>
      </c>
      <c r="C54" s="56">
        <v>7000</v>
      </c>
      <c r="D54" s="56">
        <v>-1500</v>
      </c>
      <c r="E54" s="56">
        <f t="shared" si="5"/>
        <v>5500</v>
      </c>
    </row>
    <row r="55" spans="1:5" s="49" customFormat="1" x14ac:dyDescent="0.25">
      <c r="A55" s="21" t="s">
        <v>75</v>
      </c>
      <c r="B55" s="22" t="s">
        <v>76</v>
      </c>
      <c r="C55" s="56">
        <v>8000</v>
      </c>
      <c r="D55" s="56">
        <v>-2000</v>
      </c>
      <c r="E55" s="56">
        <f t="shared" si="5"/>
        <v>6000</v>
      </c>
    </row>
    <row r="56" spans="1:5" s="49" customFormat="1" x14ac:dyDescent="0.25">
      <c r="A56" s="21" t="s">
        <v>60</v>
      </c>
      <c r="B56" s="22" t="s">
        <v>61</v>
      </c>
      <c r="C56" s="56">
        <v>12000</v>
      </c>
      <c r="D56" s="56">
        <v>-8000</v>
      </c>
      <c r="E56" s="56">
        <f t="shared" si="5"/>
        <v>4000</v>
      </c>
    </row>
    <row r="57" spans="1:5" s="49" customFormat="1" x14ac:dyDescent="0.25">
      <c r="A57" s="21" t="s">
        <v>92</v>
      </c>
      <c r="B57" s="22" t="s">
        <v>93</v>
      </c>
      <c r="C57" s="56">
        <v>3000</v>
      </c>
      <c r="D57" s="56">
        <v>-3000</v>
      </c>
      <c r="E57" s="56">
        <f t="shared" si="5"/>
        <v>0</v>
      </c>
    </row>
    <row r="58" spans="1:5" x14ac:dyDescent="0.25">
      <c r="A58" s="21" t="s">
        <v>64</v>
      </c>
      <c r="B58" s="22" t="s">
        <v>65</v>
      </c>
      <c r="C58" s="56">
        <v>7000</v>
      </c>
      <c r="D58" s="56">
        <v>-1500</v>
      </c>
      <c r="E58" s="56">
        <f>C58+D58</f>
        <v>5500</v>
      </c>
    </row>
    <row r="59" spans="1:5" x14ac:dyDescent="0.25">
      <c r="A59" s="21" t="s">
        <v>58</v>
      </c>
      <c r="B59" s="22" t="s">
        <v>59</v>
      </c>
      <c r="C59" s="56">
        <v>75000</v>
      </c>
      <c r="D59" s="56">
        <v>-25000</v>
      </c>
      <c r="E59" s="56">
        <f t="shared" si="5"/>
        <v>50000</v>
      </c>
    </row>
    <row r="60" spans="1:5" x14ac:dyDescent="0.25">
      <c r="A60" s="21" t="s">
        <v>54</v>
      </c>
      <c r="B60" s="22" t="s">
        <v>55</v>
      </c>
      <c r="C60" s="56">
        <v>3000</v>
      </c>
      <c r="D60" s="56">
        <v>-3000</v>
      </c>
      <c r="E60" s="56">
        <f t="shared" si="5"/>
        <v>0</v>
      </c>
    </row>
    <row r="61" spans="1:5" x14ac:dyDescent="0.25">
      <c r="A61" s="21" t="s">
        <v>77</v>
      </c>
      <c r="B61" s="22" t="s">
        <v>78</v>
      </c>
      <c r="C61" s="56">
        <v>38000</v>
      </c>
      <c r="D61" s="56">
        <v>-10000</v>
      </c>
      <c r="E61" s="56">
        <f t="shared" si="5"/>
        <v>28000</v>
      </c>
    </row>
    <row r="62" spans="1:5" x14ac:dyDescent="0.25">
      <c r="A62" s="39" t="s">
        <v>94</v>
      </c>
      <c r="B62" s="64" t="s">
        <v>91</v>
      </c>
      <c r="C62" s="31">
        <v>26000</v>
      </c>
      <c r="D62" s="31">
        <v>-6000</v>
      </c>
      <c r="E62" s="31">
        <f t="shared" si="5"/>
        <v>20000</v>
      </c>
    </row>
    <row r="63" spans="1:5" x14ac:dyDescent="0.25">
      <c r="A63" s="21" t="s">
        <v>96</v>
      </c>
      <c r="B63" s="22" t="s">
        <v>95</v>
      </c>
      <c r="C63" s="56">
        <v>7000</v>
      </c>
      <c r="D63" s="56">
        <v>-2000</v>
      </c>
      <c r="E63" s="56">
        <f t="shared" si="5"/>
        <v>5000</v>
      </c>
    </row>
    <row r="64" spans="1:5" x14ac:dyDescent="0.25">
      <c r="A64" s="21" t="s">
        <v>46</v>
      </c>
      <c r="B64" s="11" t="s">
        <v>47</v>
      </c>
      <c r="C64" s="56">
        <v>45000</v>
      </c>
      <c r="D64" s="56">
        <v>-34449.42</v>
      </c>
      <c r="E64" s="56">
        <f>C64+D64</f>
        <v>10550.580000000002</v>
      </c>
    </row>
    <row r="65" spans="1:5" x14ac:dyDescent="0.25">
      <c r="A65" s="36"/>
      <c r="B65" s="37"/>
      <c r="C65" s="41" t="s">
        <v>7</v>
      </c>
      <c r="D65" s="42">
        <f>SUM(D48:D64)</f>
        <v>-158449.41999999998</v>
      </c>
      <c r="E65" s="38"/>
    </row>
    <row r="66" spans="1:5" x14ac:dyDescent="0.25">
      <c r="A66" s="67" t="s">
        <v>13</v>
      </c>
      <c r="B66" s="68"/>
      <c r="C66" s="19"/>
      <c r="D66" s="20"/>
      <c r="E66" s="24">
        <f>D65+D44+D36+D22</f>
        <v>66303.080000000031</v>
      </c>
    </row>
    <row r="68" spans="1:5" ht="15.75" x14ac:dyDescent="0.25">
      <c r="A68" s="65" t="s">
        <v>3</v>
      </c>
      <c r="B68" s="72"/>
      <c r="C68" s="72"/>
      <c r="D68" s="72"/>
      <c r="E68" s="72"/>
    </row>
    <row r="69" spans="1:5" ht="15.75" x14ac:dyDescent="0.25">
      <c r="A69" s="44"/>
      <c r="B69" s="45"/>
      <c r="C69" s="45"/>
      <c r="D69" s="45"/>
      <c r="E69" s="45"/>
    </row>
    <row r="70" spans="1:5" x14ac:dyDescent="0.25">
      <c r="A70" s="66" t="s">
        <v>11</v>
      </c>
      <c r="B70" s="66"/>
      <c r="C70" s="66"/>
      <c r="D70" s="66"/>
      <c r="E70" s="66"/>
    </row>
    <row r="71" spans="1:5" x14ac:dyDescent="0.25">
      <c r="A71" s="12" t="s">
        <v>1</v>
      </c>
      <c r="B71" s="12" t="s">
        <v>2</v>
      </c>
      <c r="C71" s="6" t="s">
        <v>4</v>
      </c>
      <c r="D71" s="6" t="s">
        <v>8</v>
      </c>
      <c r="E71" s="6" t="s">
        <v>4</v>
      </c>
    </row>
    <row r="72" spans="1:5" x14ac:dyDescent="0.25">
      <c r="A72" s="13"/>
      <c r="B72" s="13"/>
      <c r="C72" s="8" t="s">
        <v>5</v>
      </c>
      <c r="D72" s="8"/>
      <c r="E72" s="8" t="s">
        <v>6</v>
      </c>
    </row>
    <row r="73" spans="1:5" x14ac:dyDescent="0.25">
      <c r="A73" s="14" t="s">
        <v>39</v>
      </c>
      <c r="B73" s="10" t="s">
        <v>10</v>
      </c>
      <c r="C73" s="31">
        <v>0</v>
      </c>
      <c r="D73" s="15">
        <v>66303.08</v>
      </c>
      <c r="E73" s="15">
        <f>D73</f>
        <v>66303.08</v>
      </c>
    </row>
    <row r="74" spans="1:5" x14ac:dyDescent="0.25">
      <c r="A74" s="16"/>
      <c r="B74" s="17"/>
      <c r="C74" s="34" t="s">
        <v>7</v>
      </c>
      <c r="D74" s="42">
        <f>SUM(D73)</f>
        <v>66303.08</v>
      </c>
      <c r="E74" s="18"/>
    </row>
    <row r="75" spans="1:5" x14ac:dyDescent="0.25">
      <c r="A75" s="67" t="s">
        <v>9</v>
      </c>
      <c r="B75" s="68"/>
      <c r="C75" s="19"/>
      <c r="D75" s="20"/>
      <c r="E75" s="24">
        <f>D74</f>
        <v>66303.08</v>
      </c>
    </row>
    <row r="78" spans="1:5" x14ac:dyDescent="0.25">
      <c r="A78" t="s">
        <v>108</v>
      </c>
    </row>
    <row r="79" spans="1:5" x14ac:dyDescent="0.25">
      <c r="D79" s="43"/>
    </row>
  </sheetData>
  <mergeCells count="10">
    <mergeCell ref="A1:C1"/>
    <mergeCell ref="A70:E70"/>
    <mergeCell ref="A75:B75"/>
    <mergeCell ref="A6:E6"/>
    <mergeCell ref="A45:E45"/>
    <mergeCell ref="A66:B66"/>
    <mergeCell ref="A68:E68"/>
    <mergeCell ref="A4:E4"/>
    <mergeCell ref="A23:E23"/>
    <mergeCell ref="A37:E3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Angels Soley</dc:creator>
  <cp:lastModifiedBy>Mª Angels Soley</cp:lastModifiedBy>
  <cp:lastPrinted>2019-05-28T12:41:02Z</cp:lastPrinted>
  <dcterms:created xsi:type="dcterms:W3CDTF">2017-06-27T09:24:17Z</dcterms:created>
  <dcterms:modified xsi:type="dcterms:W3CDTF">2020-05-07T09:07:42Z</dcterms:modified>
</cp:coreProperties>
</file>