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3715" windowHeight="97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6" i="1" l="1"/>
  <c r="E54" i="1"/>
  <c r="E33" i="1" l="1"/>
  <c r="D40" i="1" l="1"/>
  <c r="E38" i="1"/>
  <c r="E35" i="1"/>
  <c r="D53" i="1"/>
  <c r="E52" i="1"/>
  <c r="E45" i="1" l="1"/>
  <c r="E39" i="1"/>
  <c r="D48" i="1"/>
  <c r="E44" i="1" l="1"/>
  <c r="E47" i="1"/>
  <c r="E34" i="1"/>
  <c r="E36" i="1"/>
  <c r="E32" i="1"/>
  <c r="D10" i="1"/>
  <c r="E9" i="1"/>
  <c r="E8" i="1" l="1"/>
  <c r="E46" i="1" l="1"/>
  <c r="E37" i="1" l="1"/>
  <c r="D28" i="1" l="1"/>
  <c r="E14" i="1"/>
  <c r="E27" i="1"/>
  <c r="E26" i="1"/>
  <c r="D15" i="1"/>
</calcChain>
</file>

<file path=xl/sharedStrings.xml><?xml version="1.0" encoding="utf-8"?>
<sst xmlns="http://schemas.openxmlformats.org/spreadsheetml/2006/main" count="97" uniqueCount="56">
  <si>
    <t>PRESSUPOST DE DESPESES</t>
  </si>
  <si>
    <t>PARTIDA</t>
  </si>
  <si>
    <t>DESCRIPCIÓ</t>
  </si>
  <si>
    <t>PRESSUPOST D'INGRESSOS</t>
  </si>
  <si>
    <t>Obres diverses, programa participació ciutadana</t>
  </si>
  <si>
    <t>C104/2019/Exp.1-2019</t>
  </si>
  <si>
    <t xml:space="preserve"> EXPEDIENT DE MODIFICACIÓ DE CRÈDITS 1/2019</t>
  </si>
  <si>
    <t>Projecte de telecontrol de xarxa d'abastament en alta</t>
  </si>
  <si>
    <t>Consignació</t>
  </si>
  <si>
    <t>Inicial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</si>
  <si>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</si>
  <si>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</si>
  <si>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</si>
  <si>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</si>
  <si>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</si>
  <si>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INCORPORACIÓ ROMANENT DE TRESORERIA </t>
  </si>
  <si>
    <t>INCORPORACIÓ DE ROMANENTS</t>
  </si>
  <si>
    <t>2019 0 1522 619 02</t>
  </si>
  <si>
    <t>2019 0 1522 619 05</t>
  </si>
  <si>
    <t xml:space="preserve">                             TOTAL MODIFICACIÓ CRÈDITS DE DESPESES</t>
  </si>
  <si>
    <t>SUPLEMENTS DE CRÈDIT</t>
  </si>
  <si>
    <t>Actual</t>
  </si>
  <si>
    <t>CRÈDITS EXTRAORDINARIS</t>
  </si>
  <si>
    <t>Obres programa participació ciutadana</t>
  </si>
  <si>
    <t>Àrea d'acollida ruta de la Tordera</t>
  </si>
  <si>
    <t>Subvenció Unió Europea, Xarxa wifi</t>
  </si>
  <si>
    <t>Altres complements</t>
  </si>
  <si>
    <t>Instal.lació xarxa wifi espais públics</t>
  </si>
  <si>
    <t>2019 0 920 641 01</t>
  </si>
  <si>
    <t>2019 0 1522 619 18</t>
  </si>
  <si>
    <t>Liquidacions complementàries ACA</t>
  </si>
  <si>
    <t>Pagaments IVA</t>
  </si>
  <si>
    <t>Jardineria i desbrossament de finques urbanes</t>
  </si>
  <si>
    <t>2019 0 334 479 01</t>
  </si>
  <si>
    <t>Activitats culturals</t>
  </si>
  <si>
    <t>2019 0 171 22799 02</t>
  </si>
  <si>
    <t>2019 0 920 12103 01</t>
  </si>
  <si>
    <t>2019 0 920 22699 06</t>
  </si>
  <si>
    <t>2019 0 920 22699 07</t>
  </si>
  <si>
    <t>2019 0 1522 619 17</t>
  </si>
  <si>
    <t>Aportació inversions mancomunitat escola</t>
  </si>
  <si>
    <t>REDUCCIÓ DE CRÈDITS</t>
  </si>
  <si>
    <t>2019 0 323 463 01</t>
  </si>
  <si>
    <t>CEIP Verge dels Socors</t>
  </si>
  <si>
    <t>Disminució</t>
  </si>
  <si>
    <t>2019 0 323 463 02</t>
  </si>
  <si>
    <t>Llar d'Infants</t>
  </si>
  <si>
    <t>Equipament policia</t>
  </si>
  <si>
    <t>2019 0 1522 619 06</t>
  </si>
  <si>
    <t>2019 0 761 06</t>
  </si>
  <si>
    <t>2019 0 790 01</t>
  </si>
  <si>
    <t>2019 0 87000</t>
  </si>
  <si>
    <t>Subvenció extraordinària Presidència Diputació</t>
  </si>
  <si>
    <t>2019 0 920 13000 01</t>
  </si>
  <si>
    <t>Retribucions bàsiques</t>
  </si>
  <si>
    <t>Hostalric, 28 de maig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</si>
</sst>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0_ ;\-#,##0.00\ "/>
    <numFmt numFmtId="167" formatCode="#,##0.00\ _€"/>
    <numFmt numFmtId="168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left"/>
    </xf>
    <xf numFmtId="4" fontId="4" fillId="0" borderId="5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49" fontId="4" fillId="0" borderId="6" xfId="0" applyNumberFormat="1" applyFont="1" applyBorder="1"/>
    <xf numFmtId="4" fontId="4" fillId="0" borderId="5" xfId="0" applyNumberFormat="1" applyFont="1" applyBorder="1"/>
    <xf numFmtId="0" fontId="1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4" fillId="0" borderId="5" xfId="0" applyFont="1" applyFill="1" applyBorder="1"/>
    <xf numFmtId="4" fontId="4" fillId="0" borderId="6" xfId="0" applyNumberFormat="1" applyFont="1" applyFill="1" applyBorder="1"/>
    <xf numFmtId="4" fontId="4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4" fontId="1" fillId="3" borderId="3" xfId="0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164" fontId="1" fillId="2" borderId="5" xfId="1" applyNumberFormat="1" applyFont="1" applyFill="1" applyBorder="1" applyAlignment="1">
      <alignment horizontal="center"/>
    </xf>
    <xf numFmtId="164" fontId="1" fillId="2" borderId="5" xfId="1" applyNumberFormat="1" applyFont="1" applyFill="1" applyBorder="1" applyAlignment="1">
      <alignment horizontal="left"/>
    </xf>
    <xf numFmtId="165" fontId="4" fillId="2" borderId="5" xfId="1" applyNumberFormat="1" applyFont="1" applyFill="1" applyBorder="1"/>
    <xf numFmtId="165" fontId="4" fillId="2" borderId="5" xfId="1" applyNumberFormat="1" applyFont="1" applyFill="1" applyBorder="1" applyAlignment="1">
      <alignment horizontal="left"/>
    </xf>
    <xf numFmtId="166" fontId="4" fillId="2" borderId="5" xfId="1" applyNumberFormat="1" applyFont="1" applyFill="1" applyBorder="1" applyAlignment="1">
      <alignment horizontal="right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5" fontId="4" fillId="2" borderId="7" xfId="1" applyNumberFormat="1" applyFont="1" applyFill="1" applyBorder="1"/>
    <xf numFmtId="165" fontId="4" fillId="2" borderId="8" xfId="1" applyNumberFormat="1" applyFont="1" applyFill="1" applyBorder="1" applyAlignment="1">
      <alignment horizontal="left"/>
    </xf>
    <xf numFmtId="165" fontId="4" fillId="2" borderId="9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6" xfId="0" applyFont="1" applyFill="1" applyBorder="1" applyAlignment="1">
      <alignment horizontal="left"/>
    </xf>
    <xf numFmtId="4" fontId="4" fillId="2" borderId="5" xfId="0" applyNumberFormat="1" applyFont="1" applyFill="1" applyBorder="1"/>
    <xf numFmtId="0" fontId="4" fillId="2" borderId="6" xfId="0" applyFont="1" applyFill="1" applyBorder="1"/>
    <xf numFmtId="4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right"/>
    </xf>
    <xf numFmtId="0" fontId="4" fillId="2" borderId="0" xfId="0" applyFont="1" applyFill="1" applyBorder="1"/>
    <xf numFmtId="167" fontId="4" fillId="2" borderId="0" xfId="0" applyNumberFormat="1" applyFont="1" applyFill="1" applyBorder="1" applyAlignment="1">
      <alignment horizontal="center"/>
    </xf>
    <xf numFmtId="166" fontId="4" fillId="2" borderId="9" xfId="1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right"/>
    </xf>
    <xf numFmtId="0" fontId="7" fillId="5" borderId="1" xfId="0" applyFont="1" applyFill="1" applyBorder="1"/>
    <xf numFmtId="0" fontId="3" fillId="5" borderId="2" xfId="0" applyFont="1" applyFill="1" applyBorder="1" applyAlignment="1">
      <alignment horizontal="left"/>
    </xf>
    <xf numFmtId="168" fontId="3" fillId="5" borderId="3" xfId="0" applyNumberFormat="1" applyFont="1" applyFill="1" applyBorder="1"/>
    <xf numFmtId="165" fontId="4" fillId="2" borderId="5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/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0" fillId="0" borderId="0" xfId="0" applyAlignment="1"/>
    <xf numFmtId="0" fontId="1" fillId="3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37" workbookViewId="0">
      <selection activeCell="D44" sqref="D44:D47"/>
    </sheetView>
  </sheetViews>
  <sheetFormatPr baseColWidth="10" defaultRowHeight="15" x14ac:dyDescent="0.25"/>
  <cols>
    <col min="1" max="1" width="21.42578125" customWidth="1"/>
    <col min="2" max="2" width="62.7109375" bestFit="1" customWidth="1"/>
    <col min="3" max="3" width="17.42578125" customWidth="1"/>
    <col min="4" max="4" width="12.28515625" customWidth="1"/>
    <col min="5" max="5" width="13.28515625" bestFit="1" customWidth="1"/>
  </cols>
  <sheetData>
    <row r="1" spans="1:5" ht="15.75" x14ac:dyDescent="0.25">
      <c r="A1" s="64" t="s">
        <v>6</v>
      </c>
      <c r="B1" s="64"/>
      <c r="C1" s="64"/>
    </row>
    <row r="2" spans="1:5" x14ac:dyDescent="0.25">
      <c r="A2" s="1"/>
      <c r="B2" s="4"/>
      <c r="E2" s="3" t="s">
        <v>5</v>
      </c>
    </row>
    <row r="3" spans="1:5" ht="15.75" x14ac:dyDescent="0.25">
      <c r="A3" s="64" t="s">
        <v>3</v>
      </c>
      <c r="B3" s="65"/>
      <c r="C3" s="65"/>
      <c r="D3" s="65"/>
      <c r="E3" s="65"/>
    </row>
    <row r="4" spans="1:5" ht="15.75" x14ac:dyDescent="0.25">
      <c r="A4" s="60"/>
      <c r="B4" s="61"/>
      <c r="C4" s="61"/>
      <c r="D4" s="61"/>
      <c r="E4" s="61"/>
    </row>
    <row r="5" spans="1:5" x14ac:dyDescent="0.25">
      <c r="A5" s="66" t="s">
        <v>22</v>
      </c>
      <c r="B5" s="66"/>
      <c r="C5" s="66"/>
      <c r="D5" s="66"/>
      <c r="E5" s="66"/>
    </row>
    <row r="6" spans="1:5" x14ac:dyDescent="0.25">
      <c r="A6" s="42" t="s">
        <v>1</v>
      </c>
      <c r="B6" s="43" t="s">
        <v>2</v>
      </c>
      <c r="C6" s="42" t="s">
        <v>8</v>
      </c>
      <c r="D6" s="42" t="s">
        <v>12</v>
      </c>
      <c r="E6" s="42" t="s">
        <v>8</v>
      </c>
    </row>
    <row r="7" spans="1:5" x14ac:dyDescent="0.25">
      <c r="A7" s="44"/>
      <c r="B7" s="45"/>
      <c r="C7" s="44" t="s">
        <v>9</v>
      </c>
      <c r="D7" s="44"/>
      <c r="E7" s="44" t="s">
        <v>10</v>
      </c>
    </row>
    <row r="8" spans="1:5" x14ac:dyDescent="0.25">
      <c r="A8" s="46" t="s">
        <v>49</v>
      </c>
      <c r="B8" s="47" t="s">
        <v>52</v>
      </c>
      <c r="C8" s="37">
        <v>0</v>
      </c>
      <c r="D8" s="48">
        <v>50000</v>
      </c>
      <c r="E8" s="48">
        <f>SUM(C8:D8)</f>
        <v>50000</v>
      </c>
    </row>
    <row r="9" spans="1:5" x14ac:dyDescent="0.25">
      <c r="A9" s="49" t="s">
        <v>50</v>
      </c>
      <c r="B9" s="49" t="s">
        <v>25</v>
      </c>
      <c r="C9" s="37">
        <v>0</v>
      </c>
      <c r="D9" s="48">
        <v>15000</v>
      </c>
      <c r="E9" s="48">
        <f>SUM(C9:D9)</f>
        <v>15000</v>
      </c>
    </row>
    <row r="10" spans="1:5" x14ac:dyDescent="0.25">
      <c r="A10" s="52"/>
      <c r="B10" s="52"/>
      <c r="C10" s="50" t="s">
        <v>11</v>
      </c>
      <c r="D10" s="51">
        <f>SUM(D8:D9)</f>
        <v>65000</v>
      </c>
      <c r="E10" s="53"/>
    </row>
    <row r="11" spans="1:5" x14ac:dyDescent="0.25">
      <c r="A11" s="66" t="s">
        <v>15</v>
      </c>
      <c r="B11" s="66"/>
      <c r="C11" s="66"/>
      <c r="D11" s="66"/>
      <c r="E11" s="66"/>
    </row>
    <row r="12" spans="1:5" x14ac:dyDescent="0.25">
      <c r="A12" s="13" t="s">
        <v>1</v>
      </c>
      <c r="B12" s="13" t="s">
        <v>2</v>
      </c>
      <c r="C12" s="6" t="s">
        <v>8</v>
      </c>
      <c r="D12" s="6" t="s">
        <v>12</v>
      </c>
      <c r="E12" s="6" t="s">
        <v>8</v>
      </c>
    </row>
    <row r="13" spans="1:5" x14ac:dyDescent="0.25">
      <c r="A13" s="14"/>
      <c r="B13" s="14"/>
      <c r="C13" s="8" t="s">
        <v>9</v>
      </c>
      <c r="D13" s="8"/>
      <c r="E13" s="8" t="s">
        <v>10</v>
      </c>
    </row>
    <row r="14" spans="1:5" x14ac:dyDescent="0.25">
      <c r="A14" s="15" t="s">
        <v>51</v>
      </c>
      <c r="B14" s="10" t="s">
        <v>14</v>
      </c>
      <c r="C14" s="37">
        <v>0</v>
      </c>
      <c r="D14" s="16">
        <v>139541.15</v>
      </c>
      <c r="E14" s="16">
        <f>D14</f>
        <v>139541.15</v>
      </c>
    </row>
    <row r="15" spans="1:5" x14ac:dyDescent="0.25">
      <c r="A15" s="17"/>
      <c r="B15" s="18"/>
      <c r="C15" s="37" t="s">
        <v>11</v>
      </c>
      <c r="D15" s="51">
        <f>SUM(D14)</f>
        <v>139541.15</v>
      </c>
      <c r="E15" s="19"/>
    </row>
    <row r="16" spans="1:5" x14ac:dyDescent="0.25">
      <c r="A16" s="62" t="s">
        <v>13</v>
      </c>
      <c r="B16" s="63"/>
      <c r="C16" s="20"/>
      <c r="D16" s="21"/>
      <c r="E16" s="27">
        <f>D10+D15</f>
        <v>204541.15</v>
      </c>
    </row>
    <row r="17" spans="1:5" x14ac:dyDescent="0.25">
      <c r="A17" s="26"/>
      <c r="B17" s="26"/>
      <c r="C17" s="2"/>
      <c r="D17" s="5"/>
      <c r="E17" s="5"/>
    </row>
    <row r="18" spans="1:5" x14ac:dyDescent="0.25">
      <c r="A18" s="26"/>
      <c r="B18" s="26"/>
      <c r="C18" s="2"/>
      <c r="D18" s="5"/>
      <c r="E18" s="5"/>
    </row>
    <row r="19" spans="1:5" x14ac:dyDescent="0.25">
      <c r="A19" s="26"/>
      <c r="B19" s="26"/>
      <c r="C19" s="2"/>
      <c r="D19" s="5"/>
      <c r="E19" s="5"/>
    </row>
    <row r="20" spans="1:5" x14ac:dyDescent="0.25">
      <c r="A20" s="26"/>
      <c r="B20" s="26"/>
      <c r="C20" s="2"/>
      <c r="D20" s="5"/>
      <c r="E20" s="5"/>
    </row>
    <row r="21" spans="1:5" ht="15.75" x14ac:dyDescent="0.25">
      <c r="A21" s="64" t="s">
        <v>0</v>
      </c>
      <c r="B21" s="65"/>
      <c r="C21" s="65"/>
      <c r="D21" s="65"/>
      <c r="E21" s="65"/>
    </row>
    <row r="23" spans="1:5" x14ac:dyDescent="0.25">
      <c r="A23" s="66" t="s">
        <v>16</v>
      </c>
      <c r="B23" s="66"/>
      <c r="C23" s="66"/>
      <c r="D23" s="66"/>
      <c r="E23" s="66"/>
    </row>
    <row r="24" spans="1:5" x14ac:dyDescent="0.25">
      <c r="A24" s="6" t="s">
        <v>1</v>
      </c>
      <c r="B24" s="7" t="s">
        <v>2</v>
      </c>
      <c r="C24" s="6" t="s">
        <v>8</v>
      </c>
      <c r="D24" s="6" t="s">
        <v>12</v>
      </c>
      <c r="E24" s="6" t="s">
        <v>8</v>
      </c>
    </row>
    <row r="25" spans="1:5" x14ac:dyDescent="0.25">
      <c r="A25" s="8"/>
      <c r="B25" s="9"/>
      <c r="C25" s="8" t="s">
        <v>9</v>
      </c>
      <c r="D25" s="8"/>
      <c r="E25" s="8" t="s">
        <v>10</v>
      </c>
    </row>
    <row r="26" spans="1:5" x14ac:dyDescent="0.25">
      <c r="A26" s="22" t="s">
        <v>17</v>
      </c>
      <c r="B26" s="11" t="s">
        <v>4</v>
      </c>
      <c r="C26" s="59">
        <v>0</v>
      </c>
      <c r="D26" s="23">
        <v>60000</v>
      </c>
      <c r="E26" s="24">
        <f>SUM(C26:D26)</f>
        <v>60000</v>
      </c>
    </row>
    <row r="27" spans="1:5" x14ac:dyDescent="0.25">
      <c r="A27" s="22" t="s">
        <v>18</v>
      </c>
      <c r="B27" s="25" t="s">
        <v>7</v>
      </c>
      <c r="C27" s="59">
        <v>0</v>
      </c>
      <c r="D27" s="12">
        <v>27397.97</v>
      </c>
      <c r="E27" s="24">
        <f t="shared" ref="E27" si="0">SUM(C27:D27)</f>
        <v>27397.97</v>
      </c>
    </row>
    <row r="28" spans="1:5" x14ac:dyDescent="0.25">
      <c r="A28" s="22"/>
      <c r="B28" s="25"/>
      <c r="C28" s="50" t="s">
        <v>11</v>
      </c>
      <c r="D28" s="51">
        <f>SUM(D26:D27)</f>
        <v>87397.97</v>
      </c>
      <c r="E28" s="24"/>
    </row>
    <row r="29" spans="1:5" x14ac:dyDescent="0.25">
      <c r="A29" s="66" t="s">
        <v>20</v>
      </c>
      <c r="B29" s="66"/>
      <c r="C29" s="66"/>
      <c r="D29" s="66"/>
      <c r="E29" s="66"/>
    </row>
    <row r="30" spans="1:5" x14ac:dyDescent="0.25">
      <c r="A30" s="28" t="s">
        <v>1</v>
      </c>
      <c r="B30" s="29" t="s">
        <v>2</v>
      </c>
      <c r="C30" s="28" t="s">
        <v>8</v>
      </c>
      <c r="D30" s="28" t="s">
        <v>12</v>
      </c>
      <c r="E30" s="28" t="s">
        <v>8</v>
      </c>
    </row>
    <row r="31" spans="1:5" x14ac:dyDescent="0.25">
      <c r="A31" s="30"/>
      <c r="B31" s="31"/>
      <c r="C31" s="30" t="s">
        <v>21</v>
      </c>
      <c r="D31" s="30"/>
      <c r="E31" s="30" t="s">
        <v>10</v>
      </c>
    </row>
    <row r="32" spans="1:5" x14ac:dyDescent="0.25">
      <c r="A32" s="22" t="s">
        <v>36</v>
      </c>
      <c r="B32" s="11" t="s">
        <v>26</v>
      </c>
      <c r="C32" s="34">
        <v>261919</v>
      </c>
      <c r="D32" s="34">
        <v>20000</v>
      </c>
      <c r="E32" s="34">
        <f>SUM(C32:D32)</f>
        <v>281919</v>
      </c>
    </row>
    <row r="33" spans="1:5" x14ac:dyDescent="0.25">
      <c r="A33" s="22" t="s">
        <v>53</v>
      </c>
      <c r="B33" s="11" t="s">
        <v>54</v>
      </c>
      <c r="C33" s="34">
        <v>507890</v>
      </c>
      <c r="D33" s="34">
        <v>14000</v>
      </c>
      <c r="E33" s="34">
        <f>SUM(C33:D33)</f>
        <v>521890</v>
      </c>
    </row>
    <row r="34" spans="1:5" x14ac:dyDescent="0.25">
      <c r="A34" s="22" t="s">
        <v>35</v>
      </c>
      <c r="B34" s="11" t="s">
        <v>32</v>
      </c>
      <c r="C34" s="34">
        <v>6000</v>
      </c>
      <c r="D34" s="34">
        <v>3000</v>
      </c>
      <c r="E34" s="34">
        <f t="shared" ref="E34:E36" si="1">SUM(C34:D34)</f>
        <v>9000</v>
      </c>
    </row>
    <row r="35" spans="1:5" x14ac:dyDescent="0.25">
      <c r="A35" s="22" t="s">
        <v>45</v>
      </c>
      <c r="B35" s="25" t="s">
        <v>46</v>
      </c>
      <c r="C35" s="34">
        <v>22000</v>
      </c>
      <c r="D35" s="34">
        <v>25430.77</v>
      </c>
      <c r="E35" s="34">
        <f t="shared" si="1"/>
        <v>47430.770000000004</v>
      </c>
    </row>
    <row r="36" spans="1:5" x14ac:dyDescent="0.25">
      <c r="A36" s="22" t="s">
        <v>33</v>
      </c>
      <c r="B36" s="25" t="s">
        <v>34</v>
      </c>
      <c r="C36" s="34">
        <v>23000</v>
      </c>
      <c r="D36" s="34">
        <v>6000</v>
      </c>
      <c r="E36" s="34">
        <f t="shared" si="1"/>
        <v>29000</v>
      </c>
    </row>
    <row r="37" spans="1:5" x14ac:dyDescent="0.25">
      <c r="A37" s="22" t="s">
        <v>17</v>
      </c>
      <c r="B37" s="11" t="s">
        <v>23</v>
      </c>
      <c r="C37" s="34">
        <v>50000</v>
      </c>
      <c r="D37" s="34">
        <v>10000</v>
      </c>
      <c r="E37" s="34">
        <f>SUM(C37:D37)</f>
        <v>60000</v>
      </c>
    </row>
    <row r="38" spans="1:5" x14ac:dyDescent="0.25">
      <c r="A38" s="22" t="s">
        <v>48</v>
      </c>
      <c r="B38" s="25" t="s">
        <v>47</v>
      </c>
      <c r="C38" s="34">
        <v>8000</v>
      </c>
      <c r="D38" s="34">
        <v>11000</v>
      </c>
      <c r="E38" s="34">
        <f>SUM(C38:D38)</f>
        <v>19000</v>
      </c>
    </row>
    <row r="39" spans="1:5" x14ac:dyDescent="0.25">
      <c r="A39" s="22" t="s">
        <v>39</v>
      </c>
      <c r="B39" s="25" t="s">
        <v>40</v>
      </c>
      <c r="C39" s="34">
        <v>40000</v>
      </c>
      <c r="D39" s="34">
        <v>11401.41</v>
      </c>
      <c r="E39" s="34">
        <f>SUM(C39:D39)</f>
        <v>51401.41</v>
      </c>
    </row>
    <row r="40" spans="1:5" x14ac:dyDescent="0.25">
      <c r="A40" s="32"/>
      <c r="B40" s="33"/>
      <c r="C40" s="50" t="s">
        <v>11</v>
      </c>
      <c r="D40" s="51">
        <f>SUM(D32:D39)</f>
        <v>100832.18000000001</v>
      </c>
      <c r="E40" s="34"/>
    </row>
    <row r="41" spans="1:5" x14ac:dyDescent="0.25">
      <c r="A41" s="66" t="s">
        <v>22</v>
      </c>
      <c r="B41" s="66"/>
      <c r="C41" s="66"/>
      <c r="D41" s="66"/>
      <c r="E41" s="66"/>
    </row>
    <row r="42" spans="1:5" x14ac:dyDescent="0.25">
      <c r="A42" s="35" t="s">
        <v>1</v>
      </c>
      <c r="B42" s="36" t="s">
        <v>2</v>
      </c>
      <c r="C42" s="35" t="s">
        <v>8</v>
      </c>
      <c r="D42" s="35" t="s">
        <v>12</v>
      </c>
      <c r="E42" s="35" t="s">
        <v>8</v>
      </c>
    </row>
    <row r="43" spans="1:5" x14ac:dyDescent="0.25">
      <c r="A43" s="37"/>
      <c r="B43" s="38"/>
      <c r="C43" s="37" t="s">
        <v>9</v>
      </c>
      <c r="D43" s="37"/>
      <c r="E43" s="37" t="s">
        <v>10</v>
      </c>
    </row>
    <row r="44" spans="1:5" x14ac:dyDescent="0.25">
      <c r="A44" s="46" t="s">
        <v>37</v>
      </c>
      <c r="B44" s="11" t="s">
        <v>30</v>
      </c>
      <c r="C44" s="59">
        <v>0</v>
      </c>
      <c r="D44" s="34">
        <v>10551</v>
      </c>
      <c r="E44" s="34">
        <f>SUM(C44:D44)</f>
        <v>10551</v>
      </c>
    </row>
    <row r="45" spans="1:5" x14ac:dyDescent="0.25">
      <c r="A45" s="46" t="s">
        <v>38</v>
      </c>
      <c r="B45" s="11" t="s">
        <v>31</v>
      </c>
      <c r="C45" s="59">
        <v>0</v>
      </c>
      <c r="D45" s="34">
        <v>4000</v>
      </c>
      <c r="E45" s="34">
        <f t="shared" ref="E45" si="2">SUM(C45:D45)</f>
        <v>4000</v>
      </c>
    </row>
    <row r="46" spans="1:5" x14ac:dyDescent="0.25">
      <c r="A46" s="46" t="s">
        <v>29</v>
      </c>
      <c r="B46" s="11" t="s">
        <v>24</v>
      </c>
      <c r="C46" s="32">
        <v>0</v>
      </c>
      <c r="D46" s="34">
        <v>8000</v>
      </c>
      <c r="E46" s="34">
        <f>SUM(C46:D46)</f>
        <v>8000</v>
      </c>
    </row>
    <row r="47" spans="1:5" x14ac:dyDescent="0.25">
      <c r="A47" s="46" t="s">
        <v>28</v>
      </c>
      <c r="B47" s="11" t="s">
        <v>27</v>
      </c>
      <c r="C47" s="32">
        <v>0</v>
      </c>
      <c r="D47" s="34">
        <v>15000</v>
      </c>
      <c r="E47" s="54">
        <f t="shared" ref="E47" si="3">SUM(C47:D47)</f>
        <v>15000</v>
      </c>
    </row>
    <row r="48" spans="1:5" x14ac:dyDescent="0.25">
      <c r="A48" s="39"/>
      <c r="B48" s="40"/>
      <c r="C48" s="50" t="s">
        <v>11</v>
      </c>
      <c r="D48" s="51">
        <f>SUM(D44:D47)</f>
        <v>37551</v>
      </c>
      <c r="E48" s="41"/>
    </row>
    <row r="49" spans="1:5" x14ac:dyDescent="0.25">
      <c r="A49" s="67" t="s">
        <v>41</v>
      </c>
      <c r="B49" s="68"/>
      <c r="C49" s="68"/>
      <c r="D49" s="68"/>
      <c r="E49" s="69"/>
    </row>
    <row r="50" spans="1:5" x14ac:dyDescent="0.25">
      <c r="A50" s="35" t="s">
        <v>1</v>
      </c>
      <c r="B50" s="36" t="s">
        <v>2</v>
      </c>
      <c r="C50" s="35" t="s">
        <v>8</v>
      </c>
      <c r="D50" s="35" t="s">
        <v>44</v>
      </c>
      <c r="E50" s="35" t="s">
        <v>8</v>
      </c>
    </row>
    <row r="51" spans="1:5" x14ac:dyDescent="0.25">
      <c r="A51" s="37"/>
      <c r="B51" s="38"/>
      <c r="C51" s="37" t="s">
        <v>9</v>
      </c>
      <c r="D51" s="37"/>
      <c r="E51" s="37" t="s">
        <v>10</v>
      </c>
    </row>
    <row r="52" spans="1:5" x14ac:dyDescent="0.25">
      <c r="A52" s="46" t="s">
        <v>42</v>
      </c>
      <c r="B52" s="25" t="s">
        <v>43</v>
      </c>
      <c r="C52" s="34">
        <v>200000</v>
      </c>
      <c r="D52" s="34">
        <v>-21240</v>
      </c>
      <c r="E52" s="34">
        <f>SUM(C52:D52)</f>
        <v>178760</v>
      </c>
    </row>
    <row r="53" spans="1:5" ht="15.75" x14ac:dyDescent="0.25">
      <c r="A53" s="56"/>
      <c r="B53" s="57"/>
      <c r="C53" s="50" t="s">
        <v>11</v>
      </c>
      <c r="D53" s="51">
        <f>SUM(D52)</f>
        <v>-21240</v>
      </c>
      <c r="E53" s="58"/>
    </row>
    <row r="54" spans="1:5" x14ac:dyDescent="0.25">
      <c r="A54" s="62" t="s">
        <v>19</v>
      </c>
      <c r="B54" s="63"/>
      <c r="C54" s="20"/>
      <c r="D54" s="21"/>
      <c r="E54" s="27">
        <f>D53+D48+D40+D28</f>
        <v>204541.15000000002</v>
      </c>
    </row>
    <row r="56" spans="1:5" x14ac:dyDescent="0.25">
      <c r="A56" t="s">
        <v>55</v>
      </c>
    </row>
    <row r="57" spans="1:5" x14ac:dyDescent="0.25">
      <c r="D57" s="55"/>
    </row>
  </sheetData>
  <mergeCells count="11">
    <mergeCell ref="A1:C1"/>
    <mergeCell ref="A11:E11"/>
    <mergeCell ref="A16:B16"/>
    <mergeCell ref="A23:E23"/>
    <mergeCell ref="A49:E49"/>
    <mergeCell ref="A54:B54"/>
    <mergeCell ref="A3:E3"/>
    <mergeCell ref="A21:E21"/>
    <mergeCell ref="A29:E29"/>
    <mergeCell ref="A41:E41"/>
    <mergeCell ref="A5:E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2019-05-28T12:41:02Z</cp:lastPrinted>
  <dcterms:created xsi:type="dcterms:W3CDTF">2017-06-27T09:24:17Z</dcterms:created>
  <dcterms:modified xsi:type="dcterms:W3CDTF">2019-05-28T12:44:12Z</dcterms:modified>
</cp:coreProperties>
</file>