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100 GESTIÓ ECONÒMICA I FINANCES\C101 Previsió dels ingressos i les despeses\C104 Operacions i modificacions de crèdit del pressupost\2021\03-21\"/>
    </mc:Choice>
  </mc:AlternateContent>
  <xr:revisionPtr revIDLastSave="0" documentId="13_ncr:1_{9BBE3304-03F3-49F9-AD14-54669D4C7EE4}" xr6:coauthVersionLast="45" xr6:coauthVersionMax="45" xr10:uidLastSave="{00000000-0000-0000-0000-000000000000}"/>
  <bookViews>
    <workbookView xWindow="-120" yWindow="-120" windowWidth="24240" windowHeight="1221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1" l="1"/>
  <c r="D57" i="1" l="1"/>
  <c r="D52" i="1"/>
  <c r="E51" i="1"/>
  <c r="E63" i="1" l="1"/>
  <c r="E61" i="1"/>
  <c r="E23" i="1" l="1"/>
  <c r="E24" i="1"/>
  <c r="E21" i="1"/>
  <c r="E11" i="1"/>
  <c r="E19" i="1"/>
  <c r="E9" i="1" l="1"/>
  <c r="E7" i="1"/>
  <c r="E18" i="1"/>
  <c r="E17" i="1"/>
  <c r="E16" i="1"/>
  <c r="E8" i="1"/>
  <c r="E10" i="1"/>
  <c r="E12" i="1"/>
  <c r="E13" i="1"/>
  <c r="E14" i="1"/>
  <c r="E15" i="1"/>
  <c r="E20" i="1"/>
  <c r="E22" i="1"/>
  <c r="E6" i="1"/>
  <c r="D41" i="1"/>
  <c r="E40" i="1" l="1"/>
  <c r="E38" i="1"/>
  <c r="E36" i="1"/>
  <c r="E37" i="1"/>
  <c r="E39" i="1"/>
  <c r="E35" i="1"/>
  <c r="D25" i="1" l="1"/>
  <c r="D31" i="1" l="1"/>
  <c r="E42" i="1" s="1"/>
  <c r="E50" i="1" l="1"/>
  <c r="E48" i="1"/>
  <c r="E49" i="1" l="1"/>
  <c r="E29" i="1"/>
  <c r="E30" i="1" l="1"/>
</calcChain>
</file>

<file path=xl/sharedStrings.xml><?xml version="1.0" encoding="utf-8"?>
<sst xmlns="http://schemas.openxmlformats.org/spreadsheetml/2006/main" count="124" uniqueCount="82">
  <si>
    <t>PARTIDA</t>
  </si>
  <si>
    <t>DESCRIPCIÓ</t>
  </si>
  <si>
    <t>PRESSUPOST D'INGRESSOS</t>
  </si>
  <si>
    <t>Consignació</t>
  </si>
  <si>
    <t>Final</t>
  </si>
  <si>
    <t>Total</t>
  </si>
  <si>
    <t>Augment</t>
  </si>
  <si>
    <t xml:space="preserve">                             TOTAL MODIFICACIÓ CRÈDITS D'INGRESSOS</t>
  </si>
  <si>
    <t>Romanent de Tresoreria</t>
  </si>
  <si>
    <t xml:space="preserve">                             TOTAL MODIFICACIÓ CRÈDITS DE DESPESES</t>
  </si>
  <si>
    <t>SUPLEMENTS DE CRÈDIT</t>
  </si>
  <si>
    <t>Actual</t>
  </si>
  <si>
    <t>REDUCCIÓ DE CRÈDITS</t>
  </si>
  <si>
    <t>Disminució</t>
  </si>
  <si>
    <t>920 22799 04</t>
  </si>
  <si>
    <t>Assessoraments externs/jurídics</t>
  </si>
  <si>
    <t>011 359</t>
  </si>
  <si>
    <t>Altres despeses financeres</t>
  </si>
  <si>
    <t>PRESSUPOST DE DESPESES</t>
  </si>
  <si>
    <t>CRÈDITS EXTRAORDINARIS</t>
  </si>
  <si>
    <t>ROMANENT DE TRESORERIA 2020</t>
  </si>
  <si>
    <t xml:space="preserve"> EXPEDIENT DE MODIFICACIÓ DE CRÈDITS 3/2021</t>
  </si>
  <si>
    <t>920 151</t>
  </si>
  <si>
    <t>Gratificacions</t>
  </si>
  <si>
    <t>920 22699 03</t>
  </si>
  <si>
    <t>Despeses bancàries</t>
  </si>
  <si>
    <t>231 465 21</t>
  </si>
  <si>
    <t>Conveni Escola de Música</t>
  </si>
  <si>
    <t>011 913 07</t>
  </si>
  <si>
    <t>Amortització préstec la Caixa 9620.320-526510-53</t>
  </si>
  <si>
    <t>1522 682 02</t>
  </si>
  <si>
    <t>Pla de monuments castell</t>
  </si>
  <si>
    <t>920 22706 02</t>
  </si>
  <si>
    <t>Conveni Fundació EMYS</t>
  </si>
  <si>
    <t>Participació en els tributs de l'Estat</t>
  </si>
  <si>
    <t>420 00 01</t>
  </si>
  <si>
    <t>399 05</t>
  </si>
  <si>
    <t>Casal d'estiu</t>
  </si>
  <si>
    <t>45080 01</t>
  </si>
  <si>
    <t>Altres subvencions Adm.general CA (activ.Generalitat)</t>
  </si>
  <si>
    <t>Entitats esportives</t>
  </si>
  <si>
    <t>Promoció activitats DSS i Turisme</t>
  </si>
  <si>
    <t>334 22105 02</t>
  </si>
  <si>
    <t>Conservació i manteniment del castell</t>
  </si>
  <si>
    <t>336 22799 01</t>
  </si>
  <si>
    <t>Activitats culturals</t>
  </si>
  <si>
    <t>920 214 01</t>
  </si>
  <si>
    <t>338 479 01</t>
  </si>
  <si>
    <t>Festes populars</t>
  </si>
  <si>
    <t>920 22699 04</t>
  </si>
  <si>
    <t>Visites guiades</t>
  </si>
  <si>
    <t>920 16200 01</t>
  </si>
  <si>
    <t>334 479 01</t>
  </si>
  <si>
    <t>920 12009 01</t>
  </si>
  <si>
    <t>C104/2020/Exp.3-21</t>
  </si>
  <si>
    <t>Elements de transport, manteniment (parc mòbil)</t>
  </si>
  <si>
    <t>Altres retribucions bàsiques</t>
  </si>
  <si>
    <t xml:space="preserve">Formació i perfeccionament del  personal </t>
  </si>
  <si>
    <t>341 479 02</t>
  </si>
  <si>
    <t>Tallers i activitats diverses DSS</t>
  </si>
  <si>
    <t>326 22609 01</t>
  </si>
  <si>
    <t>1532 210</t>
  </si>
  <si>
    <t>Despeses generals-manteniment espai públic</t>
  </si>
  <si>
    <t>920 22001</t>
  </si>
  <si>
    <t>Premsa, revistes, llibres i altres publicacions</t>
  </si>
  <si>
    <t>Recollida fracció resta</t>
  </si>
  <si>
    <t>Recollida de voluminosos</t>
  </si>
  <si>
    <t>Tancament contenidors, altres</t>
  </si>
  <si>
    <t>Millores a la zona esportiva municipal</t>
  </si>
  <si>
    <t>Promoció econòmica</t>
  </si>
  <si>
    <t>334 479 04</t>
  </si>
  <si>
    <t>Entitats civiques</t>
  </si>
  <si>
    <t>231 465 10</t>
  </si>
  <si>
    <t>Administratiu serveis socials</t>
  </si>
  <si>
    <t>334 22105 03</t>
  </si>
  <si>
    <t>1621 465 01</t>
  </si>
  <si>
    <t>1621 465 03</t>
  </si>
  <si>
    <t>1621 465 07</t>
  </si>
  <si>
    <t>1522 619 10</t>
  </si>
  <si>
    <t>761 07</t>
  </si>
  <si>
    <t>Subvenció Diputació Pla de monuments Castell</t>
  </si>
  <si>
    <t>Interessos de demora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</si>
</sst>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4" fillId="2" borderId="0" xfId="0" applyFont="1" applyFill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/>
    </xf>
    <xf numFmtId="4" fontId="1" fillId="3" borderId="3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left"/>
    </xf>
    <xf numFmtId="165" fontId="1" fillId="2" borderId="5" xfId="1" applyNumberFormat="1" applyFont="1" applyFill="1" applyBorder="1" applyAlignment="1">
      <alignment horizontal="center"/>
    </xf>
    <xf numFmtId="165" fontId="1" fillId="2" borderId="5" xfId="1" applyNumberFormat="1" applyFont="1" applyFill="1" applyBorder="1" applyAlignment="1">
      <alignment horizontal="left"/>
    </xf>
    <xf numFmtId="166" fontId="3" fillId="2" borderId="5" xfId="1" applyNumberFormat="1" applyFont="1" applyFill="1" applyBorder="1"/>
    <xf numFmtId="166" fontId="3" fillId="2" borderId="5" xfId="1" applyNumberFormat="1" applyFont="1" applyFill="1" applyBorder="1" applyAlignment="1">
      <alignment horizontal="left"/>
    </xf>
    <xf numFmtId="167" fontId="3" fillId="2" borderId="5" xfId="1" applyNumberFormat="1" applyFont="1" applyFill="1" applyBorder="1" applyAlignment="1">
      <alignment horizontal="right"/>
    </xf>
    <xf numFmtId="166" fontId="1" fillId="2" borderId="4" xfId="1" applyNumberFormat="1" applyFont="1" applyFill="1" applyBorder="1" applyAlignment="1">
      <alignment horizontal="center"/>
    </xf>
    <xf numFmtId="166" fontId="1" fillId="2" borderId="4" xfId="1" applyNumberFormat="1" applyFont="1" applyFill="1" applyBorder="1" applyAlignment="1">
      <alignment horizontal="left"/>
    </xf>
    <xf numFmtId="166" fontId="1" fillId="2" borderId="5" xfId="1" applyNumberFormat="1" applyFont="1" applyFill="1" applyBorder="1" applyAlignment="1">
      <alignment horizontal="center"/>
    </xf>
    <xf numFmtId="166" fontId="1" fillId="2" borderId="5" xfId="1" applyNumberFormat="1" applyFont="1" applyFill="1" applyBorder="1" applyAlignment="1">
      <alignment horizontal="left"/>
    </xf>
    <xf numFmtId="166" fontId="3" fillId="2" borderId="8" xfId="1" applyNumberFormat="1" applyFont="1" applyFill="1" applyBorder="1" applyAlignment="1">
      <alignment horizontal="right"/>
    </xf>
    <xf numFmtId="0" fontId="3" fillId="2" borderId="5" xfId="0" applyFont="1" applyFill="1" applyBorder="1"/>
    <xf numFmtId="4" fontId="1" fillId="3" borderId="6" xfId="0" applyNumberFormat="1" applyFont="1" applyFill="1" applyBorder="1" applyAlignment="1">
      <alignment horizontal="center"/>
    </xf>
    <xf numFmtId="167" fontId="3" fillId="0" borderId="5" xfId="1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0" fillId="2" borderId="0" xfId="0" applyFill="1"/>
    <xf numFmtId="0" fontId="3" fillId="2" borderId="6" xfId="0" applyFont="1" applyFill="1" applyBorder="1" applyAlignment="1">
      <alignment horizontal="left"/>
    </xf>
    <xf numFmtId="165" fontId="3" fillId="2" borderId="5" xfId="1" applyNumberFormat="1" applyFont="1" applyFill="1" applyBorder="1" applyAlignment="1">
      <alignment horizontal="left"/>
    </xf>
    <xf numFmtId="2" fontId="0" fillId="0" borderId="0" xfId="0" applyNumberFormat="1"/>
    <xf numFmtId="0" fontId="3" fillId="2" borderId="6" xfId="0" applyFont="1" applyFill="1" applyBorder="1"/>
    <xf numFmtId="167" fontId="3" fillId="2" borderId="6" xfId="1" applyNumberFormat="1" applyFont="1" applyFill="1" applyBorder="1" applyAlignment="1">
      <alignment horizontal="right"/>
    </xf>
    <xf numFmtId="167" fontId="1" fillId="4" borderId="5" xfId="1" applyNumberFormat="1" applyFont="1" applyFill="1" applyBorder="1" applyAlignment="1">
      <alignment horizontal="right"/>
    </xf>
    <xf numFmtId="4" fontId="1" fillId="4" borderId="6" xfId="0" applyNumberFormat="1" applyFont="1" applyFill="1" applyBorder="1" applyAlignment="1">
      <alignment horizontal="center"/>
    </xf>
    <xf numFmtId="167" fontId="1" fillId="4" borderId="6" xfId="1" applyNumberFormat="1" applyFont="1" applyFill="1" applyBorder="1" applyAlignment="1">
      <alignment horizontal="right"/>
    </xf>
    <xf numFmtId="4" fontId="1" fillId="4" borderId="6" xfId="0" applyNumberFormat="1" applyFont="1" applyFill="1" applyBorder="1" applyAlignment="1">
      <alignment horizontal="right"/>
    </xf>
    <xf numFmtId="0" fontId="1" fillId="4" borderId="2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8" fontId="9" fillId="0" borderId="0" xfId="0" applyNumberFormat="1" applyFont="1"/>
    <xf numFmtId="0" fontId="9" fillId="0" borderId="0" xfId="0" applyFont="1"/>
    <xf numFmtId="0" fontId="9" fillId="2" borderId="0" xfId="0" applyFont="1" applyFill="1"/>
    <xf numFmtId="166" fontId="3" fillId="2" borderId="6" xfId="1" applyNumberFormat="1" applyFont="1" applyFill="1" applyBorder="1"/>
    <xf numFmtId="166" fontId="3" fillId="2" borderId="6" xfId="1" applyNumberFormat="1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1" fillId="2" borderId="0" xfId="0" applyFont="1" applyFill="1"/>
    <xf numFmtId="2" fontId="11" fillId="2" borderId="0" xfId="0" applyNumberFormat="1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NumberFormat="1" applyFont="1" applyFill="1" applyBorder="1" applyAlignment="1"/>
    <xf numFmtId="0" fontId="1" fillId="3" borderId="2" xfId="0" applyNumberFormat="1" applyFont="1" applyFill="1" applyBorder="1" applyAlignment="1"/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" xfId="0" applyNumberFormat="1" applyFont="1" applyFill="1" applyBorder="1" applyAlignment="1"/>
    <xf numFmtId="0" fontId="1" fillId="4" borderId="2" xfId="0" applyNumberFormat="1" applyFont="1" applyFill="1" applyBorder="1" applyAlignment="1"/>
    <xf numFmtId="0" fontId="7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tabSelected="1" topLeftCell="A53" workbookViewId="0">
      <selection activeCell="I20" sqref="I20"/>
    </sheetView>
  </sheetViews>
  <sheetFormatPr baseColWidth="10" defaultColWidth="11.42578125" defaultRowHeight="15" x14ac:dyDescent="0.25"/>
  <cols>
    <col min="1" max="1" width="16.85546875" customWidth="1"/>
    <col min="2" max="2" width="50" customWidth="1"/>
    <col min="3" max="3" width="12.7109375" customWidth="1"/>
    <col min="4" max="4" width="11.140625" customWidth="1"/>
    <col min="5" max="5" width="15.28515625" customWidth="1"/>
    <col min="6" max="6" width="10.42578125" customWidth="1"/>
    <col min="7" max="7" width="36" bestFit="1" customWidth="1"/>
    <col min="9" max="9" width="3.85546875" customWidth="1"/>
  </cols>
  <sheetData>
    <row r="1" spans="1:10" ht="15.75" x14ac:dyDescent="0.25">
      <c r="A1" s="50" t="s">
        <v>21</v>
      </c>
      <c r="B1" s="50"/>
      <c r="C1" s="50"/>
      <c r="D1" s="23"/>
      <c r="E1" s="1" t="s">
        <v>54</v>
      </c>
      <c r="F1" s="23"/>
    </row>
    <row r="2" spans="1:10" ht="15.75" customHeight="1" x14ac:dyDescent="0.25">
      <c r="A2" s="56" t="s">
        <v>18</v>
      </c>
      <c r="B2" s="57"/>
      <c r="C2" s="57"/>
      <c r="D2" s="57"/>
      <c r="E2" s="57"/>
      <c r="F2" s="23"/>
      <c r="G2" s="23"/>
    </row>
    <row r="3" spans="1:10" ht="21.75" customHeight="1" x14ac:dyDescent="0.25">
      <c r="A3" s="51" t="s">
        <v>10</v>
      </c>
      <c r="B3" s="52"/>
      <c r="C3" s="52"/>
      <c r="D3" s="52"/>
      <c r="E3" s="53"/>
      <c r="F3" s="23"/>
      <c r="G3" s="23"/>
    </row>
    <row r="4" spans="1:10" x14ac:dyDescent="0.25">
      <c r="A4" s="7" t="s">
        <v>0</v>
      </c>
      <c r="B4" s="8" t="s">
        <v>1</v>
      </c>
      <c r="C4" s="7" t="s">
        <v>3</v>
      </c>
      <c r="D4" s="7" t="s">
        <v>6</v>
      </c>
      <c r="E4" s="7" t="s">
        <v>3</v>
      </c>
      <c r="F4" s="23"/>
      <c r="G4" s="23"/>
    </row>
    <row r="5" spans="1:10" ht="15.75" customHeight="1" x14ac:dyDescent="0.25">
      <c r="A5" s="9"/>
      <c r="B5" s="10"/>
      <c r="C5" s="9" t="s">
        <v>11</v>
      </c>
      <c r="D5" s="9"/>
      <c r="E5" s="9" t="s">
        <v>4</v>
      </c>
    </row>
    <row r="6" spans="1:10" x14ac:dyDescent="0.25">
      <c r="A6" s="27" t="s">
        <v>22</v>
      </c>
      <c r="B6" s="24" t="s">
        <v>23</v>
      </c>
      <c r="C6" s="28">
        <v>30000</v>
      </c>
      <c r="D6" s="28">
        <v>22000</v>
      </c>
      <c r="E6" s="28">
        <f>C6+D6</f>
        <v>52000</v>
      </c>
      <c r="F6" s="36"/>
      <c r="G6" s="37"/>
      <c r="H6" s="37"/>
      <c r="I6" s="37"/>
      <c r="J6" s="37"/>
    </row>
    <row r="7" spans="1:10" x14ac:dyDescent="0.25">
      <c r="A7" s="27" t="s">
        <v>61</v>
      </c>
      <c r="B7" s="24" t="s">
        <v>62</v>
      </c>
      <c r="C7" s="28">
        <v>55000</v>
      </c>
      <c r="D7" s="28">
        <v>20000</v>
      </c>
      <c r="E7" s="28">
        <f>C7+D7</f>
        <v>75000</v>
      </c>
      <c r="F7" s="37"/>
    </row>
    <row r="8" spans="1:10" x14ac:dyDescent="0.25">
      <c r="A8" s="27" t="s">
        <v>46</v>
      </c>
      <c r="B8" s="24" t="s">
        <v>55</v>
      </c>
      <c r="C8" s="28">
        <v>15000</v>
      </c>
      <c r="D8" s="28">
        <v>3000</v>
      </c>
      <c r="E8" s="28">
        <f t="shared" ref="E8:E24" si="0">C8+D8</f>
        <v>18000</v>
      </c>
      <c r="F8" s="37"/>
    </row>
    <row r="9" spans="1:10" x14ac:dyDescent="0.25">
      <c r="A9" s="27" t="s">
        <v>63</v>
      </c>
      <c r="B9" s="24" t="s">
        <v>64</v>
      </c>
      <c r="C9" s="28">
        <v>14000</v>
      </c>
      <c r="D9" s="28">
        <v>3000</v>
      </c>
      <c r="E9" s="28">
        <f t="shared" si="0"/>
        <v>17000</v>
      </c>
      <c r="F9" s="37"/>
    </row>
    <row r="10" spans="1:10" x14ac:dyDescent="0.25">
      <c r="A10" s="27" t="s">
        <v>42</v>
      </c>
      <c r="B10" s="24" t="s">
        <v>41</v>
      </c>
      <c r="C10" s="28">
        <v>26000</v>
      </c>
      <c r="D10" s="28">
        <v>7300</v>
      </c>
      <c r="E10" s="28">
        <f t="shared" si="0"/>
        <v>33300</v>
      </c>
      <c r="F10" s="37"/>
    </row>
    <row r="11" spans="1:10" x14ac:dyDescent="0.25">
      <c r="A11" s="27" t="s">
        <v>74</v>
      </c>
      <c r="B11" s="24" t="s">
        <v>69</v>
      </c>
      <c r="C11" s="28">
        <v>10000</v>
      </c>
      <c r="D11" s="28">
        <v>144.69999999999999</v>
      </c>
      <c r="E11" s="28">
        <f>C11+D11</f>
        <v>10144.700000000001</v>
      </c>
    </row>
    <row r="12" spans="1:10" x14ac:dyDescent="0.25">
      <c r="A12" s="27" t="s">
        <v>24</v>
      </c>
      <c r="B12" s="24" t="s">
        <v>25</v>
      </c>
      <c r="C12" s="28">
        <v>4100</v>
      </c>
      <c r="D12" s="28">
        <v>2000</v>
      </c>
      <c r="E12" s="28">
        <f t="shared" si="0"/>
        <v>6100</v>
      </c>
      <c r="F12" s="36"/>
      <c r="G12" s="37"/>
      <c r="H12" s="37"/>
      <c r="I12" s="37"/>
      <c r="J12" s="37"/>
    </row>
    <row r="13" spans="1:10" x14ac:dyDescent="0.25">
      <c r="A13" s="27" t="s">
        <v>44</v>
      </c>
      <c r="B13" s="24" t="s">
        <v>43</v>
      </c>
      <c r="C13" s="28">
        <v>10000</v>
      </c>
      <c r="D13" s="28">
        <v>1000</v>
      </c>
      <c r="E13" s="28">
        <f t="shared" si="0"/>
        <v>11000</v>
      </c>
      <c r="F13" s="37"/>
    </row>
    <row r="14" spans="1:10" x14ac:dyDescent="0.25">
      <c r="A14" s="27" t="s">
        <v>14</v>
      </c>
      <c r="B14" s="24" t="s">
        <v>15</v>
      </c>
      <c r="C14" s="28">
        <v>60000</v>
      </c>
      <c r="D14" s="28">
        <v>20000</v>
      </c>
      <c r="E14" s="28">
        <f t="shared" si="0"/>
        <v>80000</v>
      </c>
    </row>
    <row r="15" spans="1:10" x14ac:dyDescent="0.25">
      <c r="A15" s="27" t="s">
        <v>16</v>
      </c>
      <c r="B15" s="24" t="s">
        <v>17</v>
      </c>
      <c r="C15" s="28">
        <v>2000</v>
      </c>
      <c r="D15" s="28">
        <v>1000</v>
      </c>
      <c r="E15" s="28">
        <f t="shared" si="0"/>
        <v>3000</v>
      </c>
      <c r="F15" s="37"/>
      <c r="G15" s="37"/>
    </row>
    <row r="16" spans="1:10" x14ac:dyDescent="0.25">
      <c r="A16" s="27" t="s">
        <v>75</v>
      </c>
      <c r="B16" s="24" t="s">
        <v>65</v>
      </c>
      <c r="C16" s="28">
        <v>48722.400000000001</v>
      </c>
      <c r="D16" s="28">
        <v>12000</v>
      </c>
      <c r="E16" s="28">
        <f t="shared" si="0"/>
        <v>60722.400000000001</v>
      </c>
      <c r="F16" s="37"/>
      <c r="G16" s="37"/>
    </row>
    <row r="17" spans="1:7" x14ac:dyDescent="0.25">
      <c r="A17" s="27" t="s">
        <v>76</v>
      </c>
      <c r="B17" s="24" t="s">
        <v>66</v>
      </c>
      <c r="C17" s="28">
        <v>3230.11</v>
      </c>
      <c r="D17" s="28">
        <v>1000</v>
      </c>
      <c r="E17" s="28">
        <f t="shared" si="0"/>
        <v>4230.1100000000006</v>
      </c>
      <c r="F17" s="37"/>
      <c r="G17" s="37"/>
    </row>
    <row r="18" spans="1:7" x14ac:dyDescent="0.25">
      <c r="A18" s="27" t="s">
        <v>77</v>
      </c>
      <c r="B18" s="24" t="s">
        <v>67</v>
      </c>
      <c r="C18" s="28">
        <v>550</v>
      </c>
      <c r="D18" s="28">
        <v>156.31</v>
      </c>
      <c r="E18" s="28">
        <f t="shared" si="0"/>
        <v>706.31</v>
      </c>
      <c r="F18" s="37"/>
      <c r="G18" s="37"/>
    </row>
    <row r="19" spans="1:7" x14ac:dyDescent="0.25">
      <c r="A19" s="27" t="s">
        <v>72</v>
      </c>
      <c r="B19" s="24" t="s">
        <v>73</v>
      </c>
      <c r="C19" s="28">
        <v>4228.0600000000004</v>
      </c>
      <c r="D19" s="28">
        <v>6.9</v>
      </c>
      <c r="E19" s="28">
        <f>C19+D19</f>
        <v>4234.96</v>
      </c>
    </row>
    <row r="20" spans="1:7" x14ac:dyDescent="0.25">
      <c r="A20" s="27" t="s">
        <v>26</v>
      </c>
      <c r="B20" s="24" t="s">
        <v>27</v>
      </c>
      <c r="C20" s="28">
        <v>20000</v>
      </c>
      <c r="D20" s="28">
        <v>13482.64</v>
      </c>
      <c r="E20" s="28">
        <f t="shared" si="0"/>
        <v>33482.639999999999</v>
      </c>
      <c r="F20" s="37"/>
    </row>
    <row r="21" spans="1:7" x14ac:dyDescent="0.25">
      <c r="A21" s="27" t="s">
        <v>52</v>
      </c>
      <c r="B21" s="24" t="s">
        <v>45</v>
      </c>
      <c r="C21" s="28">
        <v>35000</v>
      </c>
      <c r="D21" s="28">
        <v>2500</v>
      </c>
      <c r="E21" s="28">
        <f>C21+D21</f>
        <v>37500</v>
      </c>
    </row>
    <row r="22" spans="1:7" x14ac:dyDescent="0.25">
      <c r="A22" s="27" t="s">
        <v>58</v>
      </c>
      <c r="B22" s="24" t="s">
        <v>40</v>
      </c>
      <c r="C22" s="28">
        <v>23000</v>
      </c>
      <c r="D22" s="42">
        <v>321.56</v>
      </c>
      <c r="E22" s="28">
        <f t="shared" si="0"/>
        <v>23321.56</v>
      </c>
      <c r="F22" s="37"/>
    </row>
    <row r="23" spans="1:7" x14ac:dyDescent="0.25">
      <c r="A23" s="27" t="s">
        <v>78</v>
      </c>
      <c r="B23" s="24" t="s">
        <v>68</v>
      </c>
      <c r="C23" s="28">
        <v>20000</v>
      </c>
      <c r="D23" s="28">
        <v>256.58999999999997</v>
      </c>
      <c r="E23" s="28">
        <f t="shared" si="0"/>
        <v>20256.59</v>
      </c>
      <c r="F23" s="37"/>
    </row>
    <row r="24" spans="1:7" x14ac:dyDescent="0.25">
      <c r="A24" s="27" t="s">
        <v>30</v>
      </c>
      <c r="B24" s="24" t="s">
        <v>31</v>
      </c>
      <c r="C24" s="28">
        <v>10000</v>
      </c>
      <c r="D24" s="28">
        <v>19000</v>
      </c>
      <c r="E24" s="28">
        <f t="shared" si="0"/>
        <v>29000</v>
      </c>
    </row>
    <row r="25" spans="1:7" x14ac:dyDescent="0.25">
      <c r="A25" s="39"/>
      <c r="B25" s="40"/>
      <c r="C25" s="30" t="s">
        <v>5</v>
      </c>
      <c r="D25" s="32">
        <f>SUM(D6:D24)</f>
        <v>128168.69999999998</v>
      </c>
      <c r="E25" s="28"/>
    </row>
    <row r="26" spans="1:7" ht="21.75" customHeight="1" x14ac:dyDescent="0.25">
      <c r="A26" s="51" t="s">
        <v>19</v>
      </c>
      <c r="B26" s="52"/>
      <c r="C26" s="52"/>
      <c r="D26" s="52"/>
      <c r="E26" s="53"/>
    </row>
    <row r="27" spans="1:7" x14ac:dyDescent="0.25">
      <c r="A27" s="7" t="s">
        <v>0</v>
      </c>
      <c r="B27" s="8" t="s">
        <v>1</v>
      </c>
      <c r="C27" s="7" t="s">
        <v>3</v>
      </c>
      <c r="D27" s="7" t="s">
        <v>6</v>
      </c>
      <c r="E27" s="7" t="s">
        <v>3</v>
      </c>
    </row>
    <row r="28" spans="1:7" x14ac:dyDescent="0.25">
      <c r="A28" s="9"/>
      <c r="B28" s="10"/>
      <c r="C28" s="9" t="s">
        <v>11</v>
      </c>
      <c r="D28" s="9"/>
      <c r="E28" s="9" t="s">
        <v>4</v>
      </c>
    </row>
    <row r="29" spans="1:7" x14ac:dyDescent="0.25">
      <c r="A29" s="19" t="s">
        <v>32</v>
      </c>
      <c r="B29" s="24" t="s">
        <v>33</v>
      </c>
      <c r="C29" s="13">
        <v>0</v>
      </c>
      <c r="D29" s="13">
        <v>5000</v>
      </c>
      <c r="E29" s="13">
        <f>D29</f>
        <v>5000</v>
      </c>
      <c r="F29" s="38"/>
      <c r="G29" s="37"/>
    </row>
    <row r="30" spans="1:7" x14ac:dyDescent="0.25">
      <c r="A30" s="19" t="s">
        <v>28</v>
      </c>
      <c r="B30" s="24" t="s">
        <v>29</v>
      </c>
      <c r="C30" s="13">
        <v>0</v>
      </c>
      <c r="D30" s="13">
        <v>12115.15</v>
      </c>
      <c r="E30" s="13">
        <f>C30+D30</f>
        <v>12115.15</v>
      </c>
      <c r="F30" s="37"/>
      <c r="G30" s="37"/>
    </row>
    <row r="31" spans="1:7" x14ac:dyDescent="0.25">
      <c r="A31" s="11"/>
      <c r="B31" s="12"/>
      <c r="C31" s="30" t="s">
        <v>5</v>
      </c>
      <c r="D31" s="32">
        <f>SUM(D29:D30)</f>
        <v>17115.150000000001</v>
      </c>
      <c r="E31" s="13"/>
      <c r="F31" s="37"/>
      <c r="G31" s="37"/>
    </row>
    <row r="32" spans="1:7" ht="21.75" customHeight="1" x14ac:dyDescent="0.25">
      <c r="A32" s="51" t="s">
        <v>12</v>
      </c>
      <c r="B32" s="52"/>
      <c r="C32" s="52"/>
      <c r="D32" s="52"/>
      <c r="E32" s="53"/>
      <c r="F32" s="37"/>
      <c r="G32" s="37"/>
    </row>
    <row r="33" spans="1:25" x14ac:dyDescent="0.25">
      <c r="A33" s="14" t="s">
        <v>0</v>
      </c>
      <c r="B33" s="15" t="s">
        <v>1</v>
      </c>
      <c r="C33" s="14" t="s">
        <v>3</v>
      </c>
      <c r="D33" s="14" t="s">
        <v>13</v>
      </c>
      <c r="E33" s="14" t="s">
        <v>3</v>
      </c>
    </row>
    <row r="34" spans="1:25" x14ac:dyDescent="0.25">
      <c r="A34" s="16"/>
      <c r="B34" s="17"/>
      <c r="C34" s="16" t="s">
        <v>11</v>
      </c>
      <c r="D34" s="16"/>
      <c r="E34" s="16" t="s">
        <v>4</v>
      </c>
    </row>
    <row r="35" spans="1:25" x14ac:dyDescent="0.25">
      <c r="A35" s="4" t="s">
        <v>53</v>
      </c>
      <c r="B35" s="5" t="s">
        <v>56</v>
      </c>
      <c r="C35" s="21">
        <v>260920.75</v>
      </c>
      <c r="D35" s="21">
        <v>-17418.47</v>
      </c>
      <c r="E35" s="21">
        <f t="shared" ref="E35:E38" si="1">SUM(C35:D35)</f>
        <v>243502.28</v>
      </c>
    </row>
    <row r="36" spans="1:25" x14ac:dyDescent="0.25">
      <c r="A36" s="4" t="s">
        <v>51</v>
      </c>
      <c r="B36" s="5" t="s">
        <v>57</v>
      </c>
      <c r="C36" s="21">
        <v>5000</v>
      </c>
      <c r="D36" s="13">
        <v>-2500</v>
      </c>
      <c r="E36" s="21">
        <f t="shared" si="1"/>
        <v>2500</v>
      </c>
    </row>
    <row r="37" spans="1:25" x14ac:dyDescent="0.25">
      <c r="A37" s="4" t="s">
        <v>60</v>
      </c>
      <c r="B37" s="5" t="s">
        <v>59</v>
      </c>
      <c r="C37" s="21">
        <v>3000</v>
      </c>
      <c r="D37" s="21">
        <v>-1300</v>
      </c>
      <c r="E37" s="21">
        <f t="shared" si="1"/>
        <v>1700</v>
      </c>
    </row>
    <row r="38" spans="1:25" x14ac:dyDescent="0.25">
      <c r="A38" s="4" t="s">
        <v>49</v>
      </c>
      <c r="B38" s="5" t="s">
        <v>50</v>
      </c>
      <c r="C38" s="21">
        <v>8500</v>
      </c>
      <c r="D38" s="13">
        <v>-1000</v>
      </c>
      <c r="E38" s="21">
        <f t="shared" si="1"/>
        <v>7500</v>
      </c>
    </row>
    <row r="39" spans="1:25" x14ac:dyDescent="0.25">
      <c r="A39" s="4" t="s">
        <v>70</v>
      </c>
      <c r="B39" s="5" t="s">
        <v>71</v>
      </c>
      <c r="C39" s="21">
        <v>23000</v>
      </c>
      <c r="D39" s="21">
        <v>-2000</v>
      </c>
      <c r="E39" s="21">
        <f>SUM(C39:D39)</f>
        <v>21000</v>
      </c>
    </row>
    <row r="40" spans="1:25" x14ac:dyDescent="0.25">
      <c r="A40" s="19" t="s">
        <v>47</v>
      </c>
      <c r="B40" s="22" t="s">
        <v>48</v>
      </c>
      <c r="C40" s="13">
        <v>55000</v>
      </c>
      <c r="D40" s="13">
        <v>-8000</v>
      </c>
      <c r="E40" s="21">
        <f t="shared" ref="E40" si="2">SUM(C40:D40)</f>
        <v>47000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x14ac:dyDescent="0.25">
      <c r="A41" s="19"/>
      <c r="B41" s="22"/>
      <c r="C41" s="30" t="s">
        <v>5</v>
      </c>
      <c r="D41" s="32">
        <f>SUM(D35:D40)</f>
        <v>-32218.47</v>
      </c>
      <c r="E41" s="18"/>
    </row>
    <row r="42" spans="1:25" ht="21.75" customHeight="1" x14ac:dyDescent="0.25">
      <c r="A42" s="54" t="s">
        <v>9</v>
      </c>
      <c r="B42" s="55"/>
      <c r="C42" s="33"/>
      <c r="D42" s="34"/>
      <c r="E42" s="35">
        <f>D25+D31+D41</f>
        <v>113065.37999999998</v>
      </c>
    </row>
    <row r="43" spans="1:25" ht="7.5" hidden="1" customHeight="1" x14ac:dyDescent="0.25"/>
    <row r="44" spans="1:25" ht="18" customHeight="1" x14ac:dyDescent="0.25">
      <c r="A44" s="56" t="s">
        <v>2</v>
      </c>
      <c r="B44" s="58"/>
      <c r="C44" s="58"/>
      <c r="D44" s="58"/>
      <c r="E44" s="58"/>
    </row>
    <row r="45" spans="1:25" ht="21.75" customHeight="1" x14ac:dyDescent="0.25">
      <c r="A45" s="59" t="s">
        <v>10</v>
      </c>
      <c r="B45" s="60"/>
      <c r="C45" s="60"/>
      <c r="D45" s="60"/>
      <c r="E45" s="61"/>
    </row>
    <row r="46" spans="1:25" x14ac:dyDescent="0.25">
      <c r="A46" s="7" t="s">
        <v>0</v>
      </c>
      <c r="B46" s="8" t="s">
        <v>1</v>
      </c>
      <c r="C46" s="7" t="s">
        <v>3</v>
      </c>
      <c r="D46" s="7" t="s">
        <v>6</v>
      </c>
      <c r="E46" s="7" t="s">
        <v>3</v>
      </c>
    </row>
    <row r="47" spans="1:25" x14ac:dyDescent="0.25">
      <c r="A47" s="9"/>
      <c r="B47" s="10"/>
      <c r="C47" s="9" t="s">
        <v>11</v>
      </c>
      <c r="D47" s="9"/>
      <c r="E47" s="9" t="s">
        <v>4</v>
      </c>
      <c r="G47" s="26"/>
    </row>
    <row r="48" spans="1:25" x14ac:dyDescent="0.25">
      <c r="A48" s="19" t="s">
        <v>36</v>
      </c>
      <c r="B48" s="22" t="s">
        <v>37</v>
      </c>
      <c r="C48" s="13">
        <v>7000</v>
      </c>
      <c r="D48" s="13">
        <v>8385.6200000000008</v>
      </c>
      <c r="E48" s="13">
        <f>C48+D48</f>
        <v>15385.62</v>
      </c>
      <c r="G48" s="26"/>
    </row>
    <row r="49" spans="1:10" x14ac:dyDescent="0.25">
      <c r="A49" s="19" t="s">
        <v>35</v>
      </c>
      <c r="B49" s="22" t="s">
        <v>34</v>
      </c>
      <c r="C49" s="13">
        <v>720000</v>
      </c>
      <c r="D49" s="13">
        <v>46614.04</v>
      </c>
      <c r="E49" s="13">
        <f>C49+D49</f>
        <v>766614.04</v>
      </c>
      <c r="F49" s="43"/>
      <c r="G49" s="44"/>
      <c r="H49" s="23"/>
      <c r="J49" s="41"/>
    </row>
    <row r="50" spans="1:10" x14ac:dyDescent="0.25">
      <c r="A50" s="19" t="s">
        <v>38</v>
      </c>
      <c r="B50" s="22" t="s">
        <v>39</v>
      </c>
      <c r="C50" s="13">
        <v>3000</v>
      </c>
      <c r="D50" s="13">
        <v>5444.92</v>
      </c>
      <c r="E50" s="13">
        <f>C50+D50</f>
        <v>8444.92</v>
      </c>
      <c r="G50" s="26"/>
    </row>
    <row r="51" spans="1:10" x14ac:dyDescent="0.25">
      <c r="A51" s="19" t="s">
        <v>79</v>
      </c>
      <c r="B51" s="24" t="s">
        <v>80</v>
      </c>
      <c r="C51" s="13">
        <v>10000</v>
      </c>
      <c r="D51" s="13">
        <v>28200</v>
      </c>
      <c r="E51" s="13">
        <f>SUM(C51:D51)</f>
        <v>38200</v>
      </c>
      <c r="G51" s="26"/>
    </row>
    <row r="52" spans="1:10" x14ac:dyDescent="0.25">
      <c r="A52" s="19"/>
      <c r="B52" s="22"/>
      <c r="C52" s="20" t="s">
        <v>5</v>
      </c>
      <c r="D52" s="29">
        <f>SUM(D48:D51)</f>
        <v>88644.58</v>
      </c>
      <c r="E52" s="18"/>
      <c r="G52" s="26"/>
    </row>
    <row r="53" spans="1:10" ht="21.75" customHeight="1" x14ac:dyDescent="0.25">
      <c r="A53" s="59" t="s">
        <v>19</v>
      </c>
      <c r="B53" s="60"/>
      <c r="C53" s="60"/>
      <c r="D53" s="60"/>
      <c r="E53" s="61"/>
      <c r="G53" s="26"/>
    </row>
    <row r="54" spans="1:10" x14ac:dyDescent="0.25">
      <c r="A54" s="7" t="s">
        <v>0</v>
      </c>
      <c r="B54" s="8" t="s">
        <v>1</v>
      </c>
      <c r="C54" s="7" t="s">
        <v>3</v>
      </c>
      <c r="D54" s="7" t="s">
        <v>6</v>
      </c>
      <c r="E54" s="7" t="s">
        <v>3</v>
      </c>
      <c r="G54" s="26"/>
    </row>
    <row r="55" spans="1:10" x14ac:dyDescent="0.25">
      <c r="A55" s="9"/>
      <c r="B55" s="10"/>
      <c r="C55" s="9" t="s">
        <v>11</v>
      </c>
      <c r="D55" s="9"/>
      <c r="E55" s="9" t="s">
        <v>4</v>
      </c>
      <c r="G55" s="26"/>
    </row>
    <row r="56" spans="1:10" x14ac:dyDescent="0.25">
      <c r="A56" s="22">
        <v>393</v>
      </c>
      <c r="B56" s="22" t="s">
        <v>81</v>
      </c>
      <c r="C56" s="13">
        <v>0</v>
      </c>
      <c r="D56" s="13">
        <v>6920.8</v>
      </c>
      <c r="E56" s="13">
        <f>C56+D56</f>
        <v>6920.8</v>
      </c>
      <c r="G56" s="26"/>
    </row>
    <row r="57" spans="1:10" x14ac:dyDescent="0.25">
      <c r="A57" s="19"/>
      <c r="B57" s="22"/>
      <c r="C57" s="20" t="s">
        <v>5</v>
      </c>
      <c r="D57" s="29">
        <f>SUM(D53:D56)</f>
        <v>6920.8</v>
      </c>
      <c r="E57" s="18"/>
      <c r="G57" s="26"/>
    </row>
    <row r="58" spans="1:10" ht="21.75" customHeight="1" x14ac:dyDescent="0.25">
      <c r="A58" s="45" t="s">
        <v>20</v>
      </c>
      <c r="B58" s="46"/>
      <c r="C58" s="46"/>
      <c r="D58" s="46"/>
      <c r="E58" s="47"/>
      <c r="G58" s="26"/>
    </row>
    <row r="59" spans="1:10" ht="29.25" customHeight="1" x14ac:dyDescent="0.25">
      <c r="A59" s="7" t="s">
        <v>0</v>
      </c>
      <c r="B59" s="8" t="s">
        <v>1</v>
      </c>
      <c r="C59" s="7" t="s">
        <v>3</v>
      </c>
      <c r="D59" s="7" t="s">
        <v>6</v>
      </c>
      <c r="E59" s="7" t="s">
        <v>3</v>
      </c>
      <c r="G59" s="26"/>
    </row>
    <row r="60" spans="1:10" ht="3.75" customHeight="1" x14ac:dyDescent="0.25">
      <c r="A60" s="9"/>
      <c r="B60" s="10"/>
      <c r="C60" s="9" t="s">
        <v>11</v>
      </c>
      <c r="D60" s="9"/>
      <c r="E60" s="9" t="s">
        <v>4</v>
      </c>
      <c r="G60" s="26"/>
    </row>
    <row r="61" spans="1:10" x14ac:dyDescent="0.25">
      <c r="A61" s="22">
        <v>87000</v>
      </c>
      <c r="B61" s="25" t="s">
        <v>8</v>
      </c>
      <c r="C61" s="13">
        <v>104616.69</v>
      </c>
      <c r="D61" s="13">
        <v>17500</v>
      </c>
      <c r="E61" s="13">
        <f>SUM(C61:D61)</f>
        <v>122116.69</v>
      </c>
      <c r="G61" s="26"/>
    </row>
    <row r="62" spans="1:10" x14ac:dyDescent="0.25">
      <c r="A62" s="27"/>
      <c r="B62" s="24"/>
      <c r="C62" s="30" t="s">
        <v>5</v>
      </c>
      <c r="D62" s="31">
        <v>17500</v>
      </c>
      <c r="E62" s="28"/>
      <c r="G62" s="26"/>
    </row>
    <row r="63" spans="1:10" ht="21.75" customHeight="1" x14ac:dyDescent="0.25">
      <c r="A63" s="48" t="s">
        <v>7</v>
      </c>
      <c r="B63" s="49"/>
      <c r="C63" s="2"/>
      <c r="D63" s="3"/>
      <c r="E63" s="6">
        <f>D52+D57+D62</f>
        <v>113065.38</v>
      </c>
      <c r="G63" s="26"/>
    </row>
    <row r="64" spans="1:10" x14ac:dyDescent="0.25">
      <c r="G64" s="26"/>
    </row>
    <row r="65" spans="7:7" x14ac:dyDescent="0.25">
      <c r="G65" s="26"/>
    </row>
  </sheetData>
  <mergeCells count="11">
    <mergeCell ref="A58:E58"/>
    <mergeCell ref="A63:B63"/>
    <mergeCell ref="A1:C1"/>
    <mergeCell ref="A32:E32"/>
    <mergeCell ref="A42:B42"/>
    <mergeCell ref="A3:E3"/>
    <mergeCell ref="A2:E2"/>
    <mergeCell ref="A44:E44"/>
    <mergeCell ref="A26:E26"/>
    <mergeCell ref="A45:E45"/>
    <mergeCell ref="A53:E53"/>
  </mergeCells>
  <phoneticPr fontId="10" type="noConversion"/>
  <pageMargins left="0.70866141732283472" right="0.70866141732283472" top="0.19685039370078741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2021-09-16T12:42:09Z</cp:lastPrinted>
  <dcterms:created xsi:type="dcterms:W3CDTF">2017-06-27T09:24:17Z</dcterms:created>
  <dcterms:modified xsi:type="dcterms:W3CDTF">2021-09-17T10:42:35Z</dcterms:modified>
</cp:coreProperties>
</file>