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C100 GESTIÓ ECONÒMICA I FINANCES\C101 Previsió dels ingressos i les despeses\C104 Operacions i modificacions de crèdit del pressupost\2021\01-21\"/>
    </mc:Choice>
  </mc:AlternateContent>
  <xr:revisionPtr revIDLastSave="0" documentId="13_ncr:1_{291E1F48-0452-4EF4-BF52-ECF187623FAD}" xr6:coauthVersionLast="45" xr6:coauthVersionMax="45" xr10:uidLastSave="{00000000-0000-0000-0000-000000000000}"/>
  <bookViews>
    <workbookView xWindow="-120" yWindow="-120" windowWidth="29040" windowHeight="14910" xr2:uid="{00000000-000D-0000-FFFF-FFFF00000000}"/>
  </bookViews>
  <sheets>
    <sheet name="Hoja1" sheetId="1" r:id="rId1"/>
    <sheet name="Hoja2" sheetId="2" r:id="rId2"/>
    <sheet name="Hoj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6" i="1" l="1"/>
  <c r="E37" i="1"/>
  <c r="D38" i="1" l="1"/>
  <c r="E22" i="1"/>
  <c r="E19" i="1" l="1"/>
  <c r="E25" i="1"/>
  <c r="E26" i="1"/>
  <c r="E13" i="1" l="1"/>
  <c r="E34" i="1" l="1"/>
  <c r="E35" i="1"/>
  <c r="E33" i="1"/>
  <c r="D29" i="1" l="1"/>
  <c r="E39" i="1" s="1"/>
  <c r="E27" i="1"/>
  <c r="E21" i="1"/>
  <c r="E23" i="1" l="1"/>
  <c r="E24" i="1" l="1"/>
  <c r="E28" i="1" l="1"/>
  <c r="D47" i="1" l="1"/>
  <c r="D15" i="1"/>
  <c r="E48" i="1" l="1"/>
  <c r="E20" i="1" l="1"/>
  <c r="E11" i="1" l="1"/>
  <c r="E12" i="1"/>
  <c r="E14" i="1"/>
  <c r="E46" i="1" l="1"/>
  <c r="E10" i="1"/>
  <c r="E9" i="1"/>
</calcChain>
</file>

<file path=xl/sharedStrings.xml><?xml version="1.0" encoding="utf-8"?>
<sst xmlns="http://schemas.openxmlformats.org/spreadsheetml/2006/main" count="87" uniqueCount="64">
  <si>
    <t>PRESSUPOST DE DESPESES</t>
  </si>
  <si>
    <t>PARTIDA</t>
  </si>
  <si>
    <t>DESCRIPCIÓ</t>
  </si>
  <si>
    <t>PRESSUPOST D'INGRESSOS</t>
  </si>
  <si>
    <t>Consignació</t>
  </si>
  <si>
    <t>Inicial</t>
  </si>
  <si>
    <t>Final</t>
  </si>
  <si>
    <t>Total</t>
  </si>
  <si>
    <t>Augment</t>
  </si>
  <si>
    <t xml:space="preserve">                             TOTAL MODIFICACIÓ CRÈDITS D'INGRESSOS</t>
  </si>
  <si>
    <t>Romanent de Tresoreria</t>
  </si>
  <si>
    <t xml:space="preserve">INCORPORACIÓ ROMANENT DE TRESORERIA </t>
  </si>
  <si>
    <t>INCORPORACIÓ DE ROMANENTS</t>
  </si>
  <si>
    <t xml:space="preserve">                             TOTAL MODIFICACIÓ CRÈDITS DE DESPESES</t>
  </si>
  <si>
    <t>SUPLEMENTS DE CRÈDIT</t>
  </si>
  <si>
    <t>Actual</t>
  </si>
  <si>
    <t>REDUCCIÓ DE CRÈDITS</t>
  </si>
  <si>
    <t>Disminució</t>
  </si>
  <si>
    <t>1522 619 03</t>
  </si>
  <si>
    <t>87000</t>
  </si>
  <si>
    <t>Construcció deixalleria municipal</t>
  </si>
  <si>
    <t>162 609 01</t>
  </si>
  <si>
    <t xml:space="preserve"> EXPEDIENT DE MODIFICACIÓ DE CRÈDITS 1/2021</t>
  </si>
  <si>
    <t>Instal.lació fibra òptica a la deixalleria municipal</t>
  </si>
  <si>
    <t>Projecte de restauració del cavaller del Castell com espai polivalent</t>
  </si>
  <si>
    <t>Redacció projecte restauració Baixada Ararà i Bonaventura Codina</t>
  </si>
  <si>
    <t>Acondicionament plaça davant de l'escola Mare de Déu dels Socors</t>
  </si>
  <si>
    <t>1522 619 02</t>
  </si>
  <si>
    <t>162 609 02</t>
  </si>
  <si>
    <t>C104/2020/Exp.1-21</t>
  </si>
  <si>
    <t>920 224 01</t>
  </si>
  <si>
    <t>Primes d'assegurances</t>
  </si>
  <si>
    <t>1522 619 11</t>
  </si>
  <si>
    <t>Clausura abocador incontrolat zona esportiva</t>
  </si>
  <si>
    <t>Servei complementari de residus</t>
  </si>
  <si>
    <t>Convenis amb fundacions, universitats i altres</t>
  </si>
  <si>
    <t>231 465 20</t>
  </si>
  <si>
    <t>912 22699 01</t>
  </si>
  <si>
    <t>Relacions públiques, protocol</t>
  </si>
  <si>
    <t>920 22706 01</t>
  </si>
  <si>
    <t>162 22799 01</t>
  </si>
  <si>
    <t>326 479 01</t>
  </si>
  <si>
    <t>Activitats projectes educatius i formació</t>
  </si>
  <si>
    <t>Formació i perfeccionament del personal</t>
  </si>
  <si>
    <t>920 16200 01</t>
  </si>
  <si>
    <t>Altres (CCS)</t>
  </si>
  <si>
    <t>Despeses generals, manteniment espai públic</t>
  </si>
  <si>
    <t>153 210 01</t>
  </si>
  <si>
    <t>Fires de promoció Comerç i Turisme</t>
  </si>
  <si>
    <t>338-22609 01</t>
  </si>
  <si>
    <t>Servei de gestió de la deixalleria</t>
  </si>
  <si>
    <t>1621 465 04</t>
  </si>
  <si>
    <t>1522 619 06</t>
  </si>
  <si>
    <t>Just i preu expropiatori deixalleria</t>
  </si>
  <si>
    <t>920 22799 03</t>
  </si>
  <si>
    <t>Informació i comunicació ciutadana (Mirada Local)</t>
  </si>
  <si>
    <t>1522 682 01</t>
  </si>
  <si>
    <t>Despeses administratives sobre la propietat i cadastre</t>
  </si>
  <si>
    <t>920 22699 02</t>
  </si>
  <si>
    <t>Visites guiades</t>
  </si>
  <si>
    <t>920 22699 04</t>
  </si>
  <si>
    <t>920-22110 01</t>
  </si>
  <si>
    <t>Productes de neteja i higiene</t>
  </si>
  <si>
    <t>Hostalric, 18 de març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</si>
</sst>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_-* #,##0.0\ _€_-;\-* #,##0.0\ _€_-;_-* &quot;-&quot;??\ _€_-;_-@_-"/>
    <numFmt numFmtId="166" formatCode="_-* #,##0\ _€_-;\-* #,##0\ _€_-;_-* &quot;-&quot;??\ _€_-;_-@_-"/>
    <numFmt numFmtId="167" formatCode="#,##0.00_ ;\-#,##0.00\ "/>
    <numFmt numFmtId="168" formatCode="#,##0.00\ _€"/>
  </numFmts>
  <fonts count="8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6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0" fontId="7" fillId="0" borderId="0"/>
  </cellStyleXfs>
  <cellXfs count="71">
    <xf numFmtId="0" fontId="0" fillId="0" borderId="0" xfId="0"/>
    <xf numFmtId="0" fontId="2" fillId="2" borderId="0" xfId="0" applyFont="1" applyFill="1" applyAlignment="1">
      <alignment horizontal="center"/>
    </xf>
    <xf numFmtId="0" fontId="1" fillId="2" borderId="0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/>
    <xf numFmtId="4" fontId="1" fillId="2" borderId="0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6" xfId="0" applyFont="1" applyFill="1" applyBorder="1"/>
    <xf numFmtId="0" fontId="1" fillId="0" borderId="4" xfId="0" applyFont="1" applyBorder="1"/>
    <xf numFmtId="0" fontId="1" fillId="0" borderId="5" xfId="0" applyFont="1" applyBorder="1"/>
    <xf numFmtId="49" fontId="4" fillId="0" borderId="6" xfId="0" applyNumberFormat="1" applyFont="1" applyBorder="1"/>
    <xf numFmtId="4" fontId="4" fillId="0" borderId="5" xfId="0" applyNumberFormat="1" applyFont="1" applyBorder="1"/>
    <xf numFmtId="0" fontId="1" fillId="0" borderId="3" xfId="0" applyNumberFormat="1" applyFont="1" applyFill="1" applyBorder="1" applyAlignment="1">
      <alignment horizontal="center"/>
    </xf>
    <xf numFmtId="0" fontId="1" fillId="0" borderId="6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/>
    </xf>
    <xf numFmtId="0" fontId="1" fillId="3" borderId="2" xfId="0" applyNumberFormat="1" applyFont="1" applyFill="1" applyBorder="1" applyAlignment="1">
      <alignment horizontal="center"/>
    </xf>
    <xf numFmtId="4" fontId="1" fillId="3" borderId="2" xfId="0" applyNumberFormat="1" applyFont="1" applyFill="1" applyBorder="1" applyAlignment="1">
      <alignment horizontal="center"/>
    </xf>
    <xf numFmtId="0" fontId="4" fillId="0" borderId="5" xfId="0" applyFont="1" applyFill="1" applyBorder="1"/>
    <xf numFmtId="0" fontId="4" fillId="0" borderId="5" xfId="0" applyFont="1" applyFill="1" applyBorder="1" applyAlignment="1">
      <alignment horizontal="left"/>
    </xf>
    <xf numFmtId="0" fontId="1" fillId="2" borderId="0" xfId="0" applyNumberFormat="1" applyFont="1" applyFill="1" applyBorder="1" applyAlignment="1"/>
    <xf numFmtId="4" fontId="1" fillId="3" borderId="3" xfId="0" applyNumberFormat="1" applyFont="1" applyFill="1" applyBorder="1" applyAlignment="1">
      <alignment horizontal="center"/>
    </xf>
    <xf numFmtId="165" fontId="1" fillId="2" borderId="4" xfId="1" applyNumberFormat="1" applyFont="1" applyFill="1" applyBorder="1" applyAlignment="1">
      <alignment horizontal="center"/>
    </xf>
    <xf numFmtId="165" fontId="1" fillId="2" borderId="4" xfId="1" applyNumberFormat="1" applyFont="1" applyFill="1" applyBorder="1" applyAlignment="1">
      <alignment horizontal="left"/>
    </xf>
    <xf numFmtId="165" fontId="1" fillId="2" borderId="5" xfId="1" applyNumberFormat="1" applyFont="1" applyFill="1" applyBorder="1" applyAlignment="1">
      <alignment horizontal="center"/>
    </xf>
    <xf numFmtId="165" fontId="1" fillId="2" borderId="5" xfId="1" applyNumberFormat="1" applyFont="1" applyFill="1" applyBorder="1" applyAlignment="1">
      <alignment horizontal="left"/>
    </xf>
    <xf numFmtId="166" fontId="4" fillId="2" borderId="5" xfId="1" applyNumberFormat="1" applyFont="1" applyFill="1" applyBorder="1"/>
    <xf numFmtId="166" fontId="4" fillId="2" borderId="5" xfId="1" applyNumberFormat="1" applyFont="1" applyFill="1" applyBorder="1" applyAlignment="1">
      <alignment horizontal="left"/>
    </xf>
    <xf numFmtId="167" fontId="4" fillId="2" borderId="5" xfId="1" applyNumberFormat="1" applyFont="1" applyFill="1" applyBorder="1" applyAlignment="1">
      <alignment horizontal="right"/>
    </xf>
    <xf numFmtId="166" fontId="1" fillId="2" borderId="4" xfId="1" applyNumberFormat="1" applyFont="1" applyFill="1" applyBorder="1" applyAlignment="1">
      <alignment horizontal="center"/>
    </xf>
    <xf numFmtId="166" fontId="1" fillId="2" borderId="4" xfId="1" applyNumberFormat="1" applyFont="1" applyFill="1" applyBorder="1" applyAlignment="1">
      <alignment horizontal="left"/>
    </xf>
    <xf numFmtId="166" fontId="1" fillId="2" borderId="5" xfId="1" applyNumberFormat="1" applyFont="1" applyFill="1" applyBorder="1" applyAlignment="1">
      <alignment horizontal="center"/>
    </xf>
    <xf numFmtId="166" fontId="1" fillId="2" borderId="5" xfId="1" applyNumberFormat="1" applyFont="1" applyFill="1" applyBorder="1" applyAlignment="1">
      <alignment horizontal="left"/>
    </xf>
    <xf numFmtId="166" fontId="4" fillId="2" borderId="7" xfId="1" applyNumberFormat="1" applyFont="1" applyFill="1" applyBorder="1"/>
    <xf numFmtId="166" fontId="4" fillId="2" borderId="8" xfId="1" applyNumberFormat="1" applyFont="1" applyFill="1" applyBorder="1" applyAlignment="1">
      <alignment horizontal="left"/>
    </xf>
    <xf numFmtId="166" fontId="4" fillId="2" borderId="9" xfId="1" applyNumberFormat="1" applyFont="1" applyFill="1" applyBorder="1" applyAlignment="1">
      <alignment horizontal="right"/>
    </xf>
    <xf numFmtId="0" fontId="4" fillId="2" borderId="5" xfId="0" applyFont="1" applyFill="1" applyBorder="1"/>
    <xf numFmtId="4" fontId="4" fillId="2" borderId="5" xfId="0" applyNumberFormat="1" applyFont="1" applyFill="1" applyBorder="1"/>
    <xf numFmtId="4" fontId="1" fillId="3" borderId="6" xfId="0" applyNumberFormat="1" applyFont="1" applyFill="1" applyBorder="1" applyAlignment="1">
      <alignment horizontal="center"/>
    </xf>
    <xf numFmtId="4" fontId="1" fillId="3" borderId="6" xfId="0" applyNumberFormat="1" applyFont="1" applyFill="1" applyBorder="1" applyAlignment="1">
      <alignment horizontal="right"/>
    </xf>
    <xf numFmtId="0" fontId="3" fillId="2" borderId="0" xfId="0" applyFont="1" applyFill="1" applyAlignment="1">
      <alignment horizontal="center"/>
    </xf>
    <xf numFmtId="0" fontId="0" fillId="0" borderId="0" xfId="0" applyAlignment="1"/>
    <xf numFmtId="0" fontId="0" fillId="0" borderId="0" xfId="0" applyFill="1"/>
    <xf numFmtId="168" fontId="4" fillId="2" borderId="6" xfId="2" applyNumberFormat="1" applyFont="1" applyFill="1" applyBorder="1"/>
    <xf numFmtId="4" fontId="4" fillId="2" borderId="5" xfId="0" applyNumberFormat="1" applyFont="1" applyFill="1" applyBorder="1" applyAlignment="1">
      <alignment horizontal="right"/>
    </xf>
    <xf numFmtId="167" fontId="4" fillId="0" borderId="5" xfId="1" applyNumberFormat="1" applyFont="1" applyFill="1" applyBorder="1" applyAlignment="1">
      <alignment horizontal="right"/>
    </xf>
    <xf numFmtId="0" fontId="4" fillId="2" borderId="5" xfId="0" applyFont="1" applyFill="1" applyBorder="1" applyAlignment="1">
      <alignment horizontal="left"/>
    </xf>
    <xf numFmtId="0" fontId="0" fillId="2" borderId="0" xfId="0" applyFill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4" fontId="4" fillId="2" borderId="6" xfId="0" applyNumberFormat="1" applyFont="1" applyFill="1" applyBorder="1"/>
    <xf numFmtId="4" fontId="1" fillId="2" borderId="4" xfId="0" applyNumberFormat="1" applyFont="1" applyFill="1" applyBorder="1" applyAlignment="1">
      <alignment horizontal="center"/>
    </xf>
    <xf numFmtId="4" fontId="4" fillId="2" borderId="13" xfId="0" applyNumberFormat="1" applyFont="1" applyFill="1" applyBorder="1" applyAlignment="1">
      <alignment horizontal="right"/>
    </xf>
    <xf numFmtId="0" fontId="3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1" xfId="0" applyNumberFormat="1" applyFont="1" applyFill="1" applyBorder="1" applyAlignment="1"/>
    <xf numFmtId="0" fontId="1" fillId="3" borderId="2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0" fillId="0" borderId="0" xfId="0" applyAlignment="1"/>
    <xf numFmtId="0" fontId="0" fillId="2" borderId="0" xfId="0" applyFill="1" applyAlignment="1"/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4" fontId="1" fillId="2" borderId="4" xfId="0" applyNumberFormat="1" applyFont="1" applyFill="1" applyBorder="1" applyAlignment="1">
      <alignment horizontal="right"/>
    </xf>
    <xf numFmtId="4" fontId="1" fillId="2" borderId="3" xfId="0" applyNumberFormat="1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"/>
  <sheetViews>
    <sheetView tabSelected="1" workbookViewId="0">
      <selection activeCell="B53" sqref="B53"/>
    </sheetView>
  </sheetViews>
  <sheetFormatPr baseColWidth="10" defaultRowHeight="15" x14ac:dyDescent="0.25"/>
  <cols>
    <col min="1" max="1" width="16.85546875" customWidth="1"/>
    <col min="2" max="2" width="64.5703125" customWidth="1"/>
    <col min="3" max="3" width="17.42578125" customWidth="1"/>
    <col min="4" max="4" width="12.28515625" customWidth="1"/>
    <col min="5" max="5" width="15" bestFit="1" customWidth="1"/>
    <col min="6" max="6" width="13.7109375" bestFit="1" customWidth="1"/>
    <col min="7" max="7" width="47.7109375" bestFit="1" customWidth="1"/>
  </cols>
  <sheetData>
    <row r="1" spans="1:9" ht="15.75" x14ac:dyDescent="0.25">
      <c r="A1" s="56" t="s">
        <v>22</v>
      </c>
      <c r="B1" s="56"/>
      <c r="C1" s="56"/>
      <c r="D1" s="47"/>
      <c r="E1" s="47"/>
      <c r="F1" s="47"/>
    </row>
    <row r="2" spans="1:9" x14ac:dyDescent="0.25">
      <c r="A2" s="1"/>
      <c r="B2" s="4"/>
      <c r="C2" s="47"/>
      <c r="D2" s="47"/>
      <c r="E2" s="3" t="s">
        <v>29</v>
      </c>
      <c r="F2" s="47"/>
    </row>
    <row r="3" spans="1:9" x14ac:dyDescent="0.25">
      <c r="A3" s="20"/>
      <c r="B3" s="20"/>
      <c r="C3" s="2"/>
      <c r="D3" s="5"/>
      <c r="E3" s="5"/>
      <c r="F3" s="47"/>
    </row>
    <row r="4" spans="1:9" ht="15.75" x14ac:dyDescent="0.25">
      <c r="A4" s="56" t="s">
        <v>0</v>
      </c>
      <c r="B4" s="65"/>
      <c r="C4" s="65"/>
      <c r="D4" s="65"/>
      <c r="E4" s="65"/>
      <c r="F4" s="47"/>
    </row>
    <row r="5" spans="1:9" x14ac:dyDescent="0.25">
      <c r="A5" s="47"/>
      <c r="B5" s="47"/>
      <c r="C5" s="47"/>
      <c r="D5" s="47"/>
      <c r="E5" s="47"/>
      <c r="F5" s="47"/>
    </row>
    <row r="6" spans="1:9" x14ac:dyDescent="0.25">
      <c r="A6" s="60" t="s">
        <v>12</v>
      </c>
      <c r="B6" s="60"/>
      <c r="C6" s="60"/>
      <c r="D6" s="60"/>
      <c r="E6" s="60"/>
      <c r="F6" s="47"/>
    </row>
    <row r="7" spans="1:9" x14ac:dyDescent="0.25">
      <c r="A7" s="48" t="s">
        <v>1</v>
      </c>
      <c r="B7" s="49" t="s">
        <v>2</v>
      </c>
      <c r="C7" s="48" t="s">
        <v>4</v>
      </c>
      <c r="D7" s="48" t="s">
        <v>8</v>
      </c>
      <c r="E7" s="48" t="s">
        <v>4</v>
      </c>
      <c r="F7" s="47"/>
    </row>
    <row r="8" spans="1:9" x14ac:dyDescent="0.25">
      <c r="A8" s="50"/>
      <c r="B8" s="51"/>
      <c r="C8" s="50" t="s">
        <v>5</v>
      </c>
      <c r="D8" s="50"/>
      <c r="E8" s="50" t="s">
        <v>6</v>
      </c>
      <c r="F8" s="47"/>
    </row>
    <row r="9" spans="1:9" x14ac:dyDescent="0.25">
      <c r="A9" s="36" t="s">
        <v>21</v>
      </c>
      <c r="B9" s="52" t="s">
        <v>20</v>
      </c>
      <c r="C9" s="28">
        <v>0</v>
      </c>
      <c r="D9" s="53">
        <v>6494.55</v>
      </c>
      <c r="E9" s="44">
        <f>SUM(C9:D9)</f>
        <v>6494.55</v>
      </c>
      <c r="F9" s="47"/>
    </row>
    <row r="10" spans="1:9" x14ac:dyDescent="0.25">
      <c r="A10" s="36" t="s">
        <v>28</v>
      </c>
      <c r="B10" s="46" t="s">
        <v>23</v>
      </c>
      <c r="C10" s="28">
        <v>0</v>
      </c>
      <c r="D10" s="37">
        <v>2988.23</v>
      </c>
      <c r="E10" s="44">
        <f t="shared" ref="E10:E13" si="0">SUM(C10:D10)</f>
        <v>2988.23</v>
      </c>
      <c r="F10" s="47"/>
    </row>
    <row r="11" spans="1:9" x14ac:dyDescent="0.25">
      <c r="A11" s="36" t="s">
        <v>18</v>
      </c>
      <c r="B11" s="43" t="s">
        <v>25</v>
      </c>
      <c r="C11" s="28">
        <v>40000</v>
      </c>
      <c r="D11" s="37">
        <v>9801</v>
      </c>
      <c r="E11" s="44">
        <f t="shared" si="0"/>
        <v>49801</v>
      </c>
      <c r="F11" s="47"/>
      <c r="G11" s="42"/>
      <c r="H11" s="42"/>
      <c r="I11" s="42"/>
    </row>
    <row r="12" spans="1:9" x14ac:dyDescent="0.25">
      <c r="A12" s="36" t="s">
        <v>27</v>
      </c>
      <c r="B12" s="46" t="s">
        <v>26</v>
      </c>
      <c r="C12" s="28">
        <v>64000</v>
      </c>
      <c r="D12" s="37">
        <v>7018</v>
      </c>
      <c r="E12" s="44">
        <f t="shared" si="0"/>
        <v>71018</v>
      </c>
      <c r="F12" s="47"/>
    </row>
    <row r="13" spans="1:9" x14ac:dyDescent="0.25">
      <c r="A13" s="36" t="s">
        <v>52</v>
      </c>
      <c r="B13" s="46" t="s">
        <v>53</v>
      </c>
      <c r="C13" s="28">
        <v>0</v>
      </c>
      <c r="D13" s="37">
        <v>3174.84</v>
      </c>
      <c r="E13" s="44">
        <f t="shared" si="0"/>
        <v>3174.84</v>
      </c>
      <c r="F13" s="47"/>
    </row>
    <row r="14" spans="1:9" x14ac:dyDescent="0.25">
      <c r="A14" s="36" t="s">
        <v>56</v>
      </c>
      <c r="B14" s="43" t="s">
        <v>24</v>
      </c>
      <c r="C14" s="28">
        <v>0</v>
      </c>
      <c r="D14" s="37">
        <v>70041.17</v>
      </c>
      <c r="E14" s="44">
        <f t="shared" ref="E14" si="1">SUM(C14:D14)</f>
        <v>70041.17</v>
      </c>
      <c r="F14" s="47"/>
    </row>
    <row r="15" spans="1:9" x14ac:dyDescent="0.25">
      <c r="A15" s="47"/>
      <c r="B15" s="47"/>
      <c r="C15" s="54" t="s">
        <v>7</v>
      </c>
      <c r="D15" s="69">
        <f>SUM(D9:D14)</f>
        <v>99517.79</v>
      </c>
      <c r="E15" s="55"/>
      <c r="F15" s="47"/>
    </row>
    <row r="16" spans="1:9" x14ac:dyDescent="0.25">
      <c r="A16" s="66" t="s">
        <v>14</v>
      </c>
      <c r="B16" s="67"/>
      <c r="C16" s="67"/>
      <c r="D16" s="67"/>
      <c r="E16" s="68"/>
    </row>
    <row r="17" spans="1:5" x14ac:dyDescent="0.25">
      <c r="A17" s="22" t="s">
        <v>1</v>
      </c>
      <c r="B17" s="23" t="s">
        <v>2</v>
      </c>
      <c r="C17" s="22" t="s">
        <v>4</v>
      </c>
      <c r="D17" s="22" t="s">
        <v>8</v>
      </c>
      <c r="E17" s="22" t="s">
        <v>4</v>
      </c>
    </row>
    <row r="18" spans="1:5" x14ac:dyDescent="0.25">
      <c r="A18" s="24"/>
      <c r="B18" s="25"/>
      <c r="C18" s="24" t="s">
        <v>15</v>
      </c>
      <c r="D18" s="24"/>
      <c r="E18" s="24" t="s">
        <v>6</v>
      </c>
    </row>
    <row r="19" spans="1:5" x14ac:dyDescent="0.25">
      <c r="A19" s="36" t="s">
        <v>44</v>
      </c>
      <c r="B19" s="52" t="s">
        <v>43</v>
      </c>
      <c r="C19" s="28">
        <v>3000</v>
      </c>
      <c r="D19" s="28">
        <v>2000</v>
      </c>
      <c r="E19" s="45">
        <f t="shared" ref="E19:E28" si="2">C19+D19</f>
        <v>5000</v>
      </c>
    </row>
    <row r="20" spans="1:5" x14ac:dyDescent="0.25">
      <c r="A20" s="36" t="s">
        <v>30</v>
      </c>
      <c r="B20" s="52" t="s">
        <v>31</v>
      </c>
      <c r="C20" s="28">
        <v>24000</v>
      </c>
      <c r="D20" s="28">
        <v>1300</v>
      </c>
      <c r="E20" s="45">
        <f t="shared" si="2"/>
        <v>25300</v>
      </c>
    </row>
    <row r="21" spans="1:5" x14ac:dyDescent="0.25">
      <c r="A21" s="36" t="s">
        <v>37</v>
      </c>
      <c r="B21" s="52" t="s">
        <v>38</v>
      </c>
      <c r="C21" s="28">
        <v>1000</v>
      </c>
      <c r="D21" s="28">
        <v>1000</v>
      </c>
      <c r="E21" s="45">
        <f t="shared" si="2"/>
        <v>2000</v>
      </c>
    </row>
    <row r="22" spans="1:5" x14ac:dyDescent="0.25">
      <c r="A22" s="36" t="s">
        <v>58</v>
      </c>
      <c r="B22" s="52" t="s">
        <v>57</v>
      </c>
      <c r="C22" s="28">
        <v>1000</v>
      </c>
      <c r="D22" s="28">
        <v>4100</v>
      </c>
      <c r="E22" s="45">
        <f t="shared" si="2"/>
        <v>5100</v>
      </c>
    </row>
    <row r="23" spans="1:5" x14ac:dyDescent="0.25">
      <c r="A23" s="36" t="s">
        <v>39</v>
      </c>
      <c r="B23" s="52" t="s">
        <v>35</v>
      </c>
      <c r="C23" s="28">
        <v>10000</v>
      </c>
      <c r="D23" s="28">
        <v>5000</v>
      </c>
      <c r="E23" s="45">
        <f t="shared" si="2"/>
        <v>15000</v>
      </c>
    </row>
    <row r="24" spans="1:5" x14ac:dyDescent="0.25">
      <c r="A24" s="36" t="s">
        <v>40</v>
      </c>
      <c r="B24" s="52" t="s">
        <v>34</v>
      </c>
      <c r="C24" s="28">
        <v>11000</v>
      </c>
      <c r="D24" s="28">
        <v>5988.4</v>
      </c>
      <c r="E24" s="45">
        <f t="shared" si="2"/>
        <v>16988.400000000001</v>
      </c>
    </row>
    <row r="25" spans="1:5" x14ac:dyDescent="0.25">
      <c r="A25" s="36" t="s">
        <v>54</v>
      </c>
      <c r="B25" s="52" t="s">
        <v>55</v>
      </c>
      <c r="C25" s="28">
        <v>26945</v>
      </c>
      <c r="D25" s="28">
        <v>2700</v>
      </c>
      <c r="E25" s="45">
        <f t="shared" si="2"/>
        <v>29645</v>
      </c>
    </row>
    <row r="26" spans="1:5" x14ac:dyDescent="0.25">
      <c r="A26" s="36" t="s">
        <v>36</v>
      </c>
      <c r="B26" s="52" t="s">
        <v>45</v>
      </c>
      <c r="C26" s="28">
        <v>3000</v>
      </c>
      <c r="D26" s="28">
        <v>6000</v>
      </c>
      <c r="E26" s="45">
        <f t="shared" si="2"/>
        <v>9000</v>
      </c>
    </row>
    <row r="27" spans="1:5" x14ac:dyDescent="0.25">
      <c r="A27" s="36" t="s">
        <v>41</v>
      </c>
      <c r="B27" s="52" t="s">
        <v>42</v>
      </c>
      <c r="C27" s="28">
        <v>8000</v>
      </c>
      <c r="D27" s="28">
        <v>3500</v>
      </c>
      <c r="E27" s="45">
        <f t="shared" si="2"/>
        <v>11500</v>
      </c>
    </row>
    <row r="28" spans="1:5" x14ac:dyDescent="0.25">
      <c r="A28" s="36" t="s">
        <v>32</v>
      </c>
      <c r="B28" s="52" t="s">
        <v>33</v>
      </c>
      <c r="C28" s="28">
        <v>41040.620000000003</v>
      </c>
      <c r="D28" s="28">
        <v>3288.61</v>
      </c>
      <c r="E28" s="45">
        <f t="shared" si="2"/>
        <v>44329.23</v>
      </c>
    </row>
    <row r="29" spans="1:5" x14ac:dyDescent="0.25">
      <c r="A29" s="26"/>
      <c r="B29" s="27"/>
      <c r="C29" s="38" t="s">
        <v>7</v>
      </c>
      <c r="D29" s="39">
        <f>SUM(D19:D28)</f>
        <v>34877.01</v>
      </c>
      <c r="E29" s="28"/>
    </row>
    <row r="30" spans="1:5" x14ac:dyDescent="0.25">
      <c r="A30" s="61" t="s">
        <v>16</v>
      </c>
      <c r="B30" s="62"/>
      <c r="C30" s="62"/>
      <c r="D30" s="62"/>
      <c r="E30" s="63"/>
    </row>
    <row r="31" spans="1:5" x14ac:dyDescent="0.25">
      <c r="A31" s="29" t="s">
        <v>1</v>
      </c>
      <c r="B31" s="30" t="s">
        <v>2</v>
      </c>
      <c r="C31" s="29" t="s">
        <v>4</v>
      </c>
      <c r="D31" s="29" t="s">
        <v>17</v>
      </c>
      <c r="E31" s="29" t="s">
        <v>4</v>
      </c>
    </row>
    <row r="32" spans="1:5" x14ac:dyDescent="0.25">
      <c r="A32" s="31"/>
      <c r="B32" s="32"/>
      <c r="C32" s="31" t="s">
        <v>5</v>
      </c>
      <c r="D32" s="31"/>
      <c r="E32" s="31" t="s">
        <v>6</v>
      </c>
    </row>
    <row r="33" spans="1:5" x14ac:dyDescent="0.25">
      <c r="A33" s="18" t="s">
        <v>47</v>
      </c>
      <c r="B33" s="19" t="s">
        <v>46</v>
      </c>
      <c r="C33" s="45">
        <v>65000</v>
      </c>
      <c r="D33" s="45">
        <v>-10000</v>
      </c>
      <c r="E33" s="45">
        <f>C33+D33</f>
        <v>55000</v>
      </c>
    </row>
    <row r="34" spans="1:5" x14ac:dyDescent="0.25">
      <c r="A34" s="18" t="s">
        <v>49</v>
      </c>
      <c r="B34" s="19" t="s">
        <v>48</v>
      </c>
      <c r="C34" s="45">
        <v>55000</v>
      </c>
      <c r="D34" s="45">
        <v>-11863.53</v>
      </c>
      <c r="E34" s="45">
        <f t="shared" ref="E34:E37" si="3">C34+D34</f>
        <v>43136.47</v>
      </c>
    </row>
    <row r="35" spans="1:5" x14ac:dyDescent="0.25">
      <c r="A35" s="36" t="s">
        <v>51</v>
      </c>
      <c r="B35" s="46" t="s">
        <v>50</v>
      </c>
      <c r="C35" s="28">
        <v>38824.44</v>
      </c>
      <c r="D35" s="28">
        <v>-6213.48</v>
      </c>
      <c r="E35" s="45">
        <f t="shared" si="3"/>
        <v>32610.960000000003</v>
      </c>
    </row>
    <row r="36" spans="1:5" x14ac:dyDescent="0.25">
      <c r="A36" s="36" t="s">
        <v>60</v>
      </c>
      <c r="B36" s="46" t="s">
        <v>59</v>
      </c>
      <c r="C36" s="28">
        <v>18000</v>
      </c>
      <c r="D36" s="28">
        <v>-3500</v>
      </c>
      <c r="E36" s="45">
        <f t="shared" si="3"/>
        <v>14500</v>
      </c>
    </row>
    <row r="37" spans="1:5" x14ac:dyDescent="0.25">
      <c r="A37" s="36" t="s">
        <v>61</v>
      </c>
      <c r="B37" s="46" t="s">
        <v>62</v>
      </c>
      <c r="C37" s="28">
        <v>15000</v>
      </c>
      <c r="D37" s="28">
        <v>-3300</v>
      </c>
      <c r="E37" s="45">
        <f t="shared" si="3"/>
        <v>11700</v>
      </c>
    </row>
    <row r="38" spans="1:5" x14ac:dyDescent="0.25">
      <c r="A38" s="33"/>
      <c r="B38" s="34"/>
      <c r="C38" s="38" t="s">
        <v>7</v>
      </c>
      <c r="D38" s="39">
        <f>SUM(D33:D37)</f>
        <v>-34877.009999999995</v>
      </c>
      <c r="E38" s="35"/>
    </row>
    <row r="39" spans="1:5" x14ac:dyDescent="0.25">
      <c r="A39" s="58" t="s">
        <v>13</v>
      </c>
      <c r="B39" s="59"/>
      <c r="C39" s="16"/>
      <c r="D39" s="17"/>
      <c r="E39" s="21">
        <f>D15+D29+D38</f>
        <v>99517.79</v>
      </c>
    </row>
    <row r="41" spans="1:5" ht="15.75" x14ac:dyDescent="0.25">
      <c r="A41" s="56" t="s">
        <v>3</v>
      </c>
      <c r="B41" s="64"/>
      <c r="C41" s="64"/>
      <c r="D41" s="64"/>
      <c r="E41" s="64"/>
    </row>
    <row r="42" spans="1:5" ht="15.75" x14ac:dyDescent="0.25">
      <c r="A42" s="40"/>
      <c r="B42" s="41"/>
      <c r="C42" s="41"/>
      <c r="D42" s="41"/>
      <c r="E42" s="41"/>
    </row>
    <row r="43" spans="1:5" x14ac:dyDescent="0.25">
      <c r="A43" s="57" t="s">
        <v>11</v>
      </c>
      <c r="B43" s="57"/>
      <c r="C43" s="57"/>
      <c r="D43" s="57"/>
      <c r="E43" s="57"/>
    </row>
    <row r="44" spans="1:5" x14ac:dyDescent="0.25">
      <c r="A44" s="9" t="s">
        <v>1</v>
      </c>
      <c r="B44" s="9" t="s">
        <v>2</v>
      </c>
      <c r="C44" s="6" t="s">
        <v>4</v>
      </c>
      <c r="D44" s="6" t="s">
        <v>8</v>
      </c>
      <c r="E44" s="6" t="s">
        <v>4</v>
      </c>
    </row>
    <row r="45" spans="1:5" x14ac:dyDescent="0.25">
      <c r="A45" s="10"/>
      <c r="B45" s="10"/>
      <c r="C45" s="7" t="s">
        <v>5</v>
      </c>
      <c r="D45" s="7"/>
      <c r="E45" s="7" t="s">
        <v>6</v>
      </c>
    </row>
    <row r="46" spans="1:5" x14ac:dyDescent="0.25">
      <c r="A46" s="11" t="s">
        <v>19</v>
      </c>
      <c r="B46" s="8" t="s">
        <v>10</v>
      </c>
      <c r="C46" s="28">
        <v>0</v>
      </c>
      <c r="D46" s="12">
        <v>99517.79</v>
      </c>
      <c r="E46" s="12">
        <f>D46</f>
        <v>99517.79</v>
      </c>
    </row>
    <row r="47" spans="1:5" x14ac:dyDescent="0.25">
      <c r="A47" s="13"/>
      <c r="B47" s="14"/>
      <c r="C47" s="31" t="s">
        <v>7</v>
      </c>
      <c r="D47" s="39">
        <f>SUM(D46)</f>
        <v>99517.79</v>
      </c>
      <c r="E47" s="15"/>
    </row>
    <row r="48" spans="1:5" x14ac:dyDescent="0.25">
      <c r="A48" s="58" t="s">
        <v>9</v>
      </c>
      <c r="B48" s="59"/>
      <c r="C48" s="16"/>
      <c r="D48" s="17"/>
      <c r="E48" s="70">
        <f>D47</f>
        <v>99517.79</v>
      </c>
    </row>
    <row r="50" spans="1:1" x14ac:dyDescent="0.25">
      <c r="A50" t="s">
        <v>63</v>
      </c>
    </row>
  </sheetData>
  <mergeCells count="9">
    <mergeCell ref="A1:C1"/>
    <mergeCell ref="A43:E43"/>
    <mergeCell ref="A48:B48"/>
    <mergeCell ref="A6:E6"/>
    <mergeCell ref="A30:E30"/>
    <mergeCell ref="A39:B39"/>
    <mergeCell ref="A41:E41"/>
    <mergeCell ref="A4:E4"/>
    <mergeCell ref="A16:E16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Mª Angels Soley</dc:creator>
  <cp:lastModifiedBy>Mª Angels Soley</cp:lastModifiedBy>
  <cp:lastPrinted>2021-03-18T06:49:39Z</cp:lastPrinted>
  <dcterms:created xsi:type="dcterms:W3CDTF">2017-06-27T09:24:17Z</dcterms:created>
  <dcterms:modified xsi:type="dcterms:W3CDTF">2021-03-18T06:50:16Z</dcterms:modified>
</cp:coreProperties>
</file>