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\Downloads\"/>
    </mc:Choice>
  </mc:AlternateContent>
  <xr:revisionPtr revIDLastSave="0" documentId="13_ncr:1_{8098B3FE-0D00-4EBA-AD95-3D50ABFD70F7}" xr6:coauthVersionLast="47" xr6:coauthVersionMax="47" xr10:uidLastSave="{00000000-0000-0000-0000-000000000000}"/>
  <bookViews>
    <workbookView xWindow="-108" yWindow="-108" windowWidth="16608" windowHeight="8832" activeTab="1" xr2:uid="{00000000-000D-0000-FFFF-FFFF00000000}"/>
  </bookViews>
  <sheets>
    <sheet name="1er semestre 2023" sheetId="1" r:id="rId1"/>
    <sheet name="2on semestre 2023" sheetId="3" r:id="rId2"/>
    <sheet name="Full2" sheetId="2" r:id="rId3"/>
  </sheets>
  <definedNames>
    <definedName name="_xlnm._FilterDatabase" localSheetId="2" hidden="1">Full2!$D$10:$E$13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3" l="1"/>
  <c r="H16" i="3" l="1"/>
  <c r="H19" i="3" s="1"/>
  <c r="F23" i="3" s="1"/>
  <c r="H23" i="1" l="1"/>
  <c r="H15" i="2" l="1"/>
  <c r="J15" i="2"/>
  <c r="I18" i="2" l="1"/>
  <c r="I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<sst xmlns="http://schemas.openxmlformats.org/spreadsheetml/2006/main" count="202" uniqueCount="147">
  <si>
    <t xml:space="preserve">                           CONTRACTE</t>
  </si>
  <si>
    <t>PYME</t>
  </si>
  <si>
    <t>IMPORT ADJUDICACIÓ SENSE IVA</t>
  </si>
  <si>
    <t>pyme</t>
  </si>
  <si>
    <t>si</t>
  </si>
  <si>
    <t>no</t>
  </si>
  <si>
    <t>NO PYME</t>
  </si>
  <si>
    <t>NO pyme</t>
  </si>
  <si>
    <t>DATA ADJUDICACIO</t>
  </si>
  <si>
    <t>IMPORT ADJUDICACIO</t>
  </si>
  <si>
    <t>TOTAL 2 IMPORTS</t>
  </si>
  <si>
    <t>DATA FORMALITZACIÓ</t>
  </si>
  <si>
    <t xml:space="preserve">      CODI EXPEDIENT </t>
  </si>
  <si>
    <t>01040603/2022/4</t>
  </si>
  <si>
    <t>contracte mixt de subministrament i obra és la millora de l’eficiència energètica i sostenibilitat ambiental del Mercat municipal de la Sínia, que es troba dins de les actuacions del “Mercado municipal La Sínia, innovación y responsabilidad: mejoras de accesibilidad, visibilidad, digitalización y sostenibilidad”. • Lot 2:  subministrament i substitució de l’enllumenat existent per tecnologia LED en el Mercat de la Sínia</t>
  </si>
  <si>
    <t>SI</t>
  </si>
  <si>
    <t>01040601 2022 12</t>
  </si>
  <si>
    <t>obres descrites en el projecte d’urbanització d’aparcament exterior enjardinat Rafael Alberti del nucli urbà de les Roquetes</t>
  </si>
  <si>
    <t>01040601 2022 21</t>
  </si>
  <si>
    <t>NOM EMPRESA</t>
  </si>
  <si>
    <t>CIF EMPRESA</t>
  </si>
  <si>
    <t>ASETIC SL</t>
  </si>
  <si>
    <t>B4279245</t>
  </si>
  <si>
    <t>obres descrites en el projecte bàsic i executiu de millora del carrer Carç en l’àmbit de la llar d’infants El Cargol i el pavelló poliesportiu de Ribes</t>
  </si>
  <si>
    <t>EXCAVACIONS DUOCASTELLA, SL</t>
  </si>
  <si>
    <t>B08872335</t>
  </si>
  <si>
    <t>Sociedad Española de Construcciones Eléctricas SA</t>
  </si>
  <si>
    <t>A08001182</t>
  </si>
  <si>
    <t>Lot 1: serveis de direcció d’obra de les obres de millora del Mercat Municipal de la Sínia</t>
  </si>
  <si>
    <t>01040604 2022 27</t>
  </si>
  <si>
    <t>OSCAR VALVERDE MOLINÉ</t>
  </si>
  <si>
    <t>36513423A</t>
  </si>
  <si>
    <t>Lot 3: serveis de coordinació de seguretat i salut de les obres de millora del mercat municipal de la Sínia</t>
  </si>
  <si>
    <t>INCOPE Consultores, S.L</t>
  </si>
  <si>
    <t>B83665513</t>
  </si>
  <si>
    <t>PERCENTATGE MULTIPICAR IMPORT NO PYMES*100 I DIVIDIT IMPORT TOTAL de pyes i no pymes</t>
  </si>
  <si>
    <t>01040601 2022 15</t>
  </si>
  <si>
    <t>Franja perimetral prev incendis forestals Can Lloses i Can Marcer</t>
  </si>
  <si>
    <t>GIL FORESTAL, SL</t>
  </si>
  <si>
    <t>B44187078</t>
  </si>
  <si>
    <t>01040601 2022 17</t>
  </si>
  <si>
    <t>Instal·lació fotovoltaica per autoconsum col·lectiu al mercat municipal la Sínia</t>
  </si>
  <si>
    <t>Sociedad Europea de Impulso Solar SL</t>
  </si>
  <si>
    <t>B67574715</t>
  </si>
  <si>
    <t>01040601 2022 20</t>
  </si>
  <si>
    <t>Geobra 2020 S.L.</t>
  </si>
  <si>
    <t>B67440701</t>
  </si>
  <si>
    <t>obres de millora al mercat municipal la Sínia, que es troba dins de les actuacions del “Mercado municipal La Sínia, innovación y responsabilidad: mejoras de accesibilidad, visibilidad, digitalización y sostenibilidad”</t>
  </si>
  <si>
    <t>01040604/2022/36</t>
  </si>
  <si>
    <t xml:space="preserve">Servei de Gestió Municipal de Biomassa </t>
  </si>
  <si>
    <t>Boscat Fusta, S.L.,</t>
  </si>
  <si>
    <t>B67089607</t>
  </si>
  <si>
    <t>01040604/2022/10</t>
  </si>
  <si>
    <r>
      <t xml:space="preserve">SERVEIS PER </t>
    </r>
    <r>
      <rPr>
        <b/>
        <sz val="9"/>
        <color rgb="FF000000"/>
        <rFont val="Verdana"/>
        <family val="2"/>
      </rPr>
      <t>l’entrada d’inventari d’edificis i equipaments municipals de Sant Pere de Ribes en la base de dades de l’aplicació TCQi MNT</t>
    </r>
  </si>
  <si>
    <t>SOM OPEN ENERGY S.L.,</t>
  </si>
  <si>
    <t>B10546950</t>
  </si>
  <si>
    <t>Semiconductores y Sistemas SL</t>
  </si>
  <si>
    <t>A08747388</t>
  </si>
  <si>
    <t xml:space="preserve">SUBMINISTRAMENT DE RENOVACIÓ DE LA SUBSCRIPCIÓ DEL PROGRAMARI ACROBAT STANDARD DC I PHOTOSHOP,  AMB POSSIBILITAT D`AMPLIACIÓ DE NOVES SUBSCRIPCIONS </t>
  </si>
  <si>
    <t>OBRES SALA DE MÀQUINES DE LA INSTAL·LACIÓ DE CLIMATITZACIÓ I VENTILACIÓ A UNA PART DEL CENTRE CÍVIC L’ESPAI DE LES ROQUETES</t>
  </si>
  <si>
    <t>FERSITEC PROYECTOS Y TECNOLOGÍAS, S.L</t>
  </si>
  <si>
    <t>B73927022</t>
  </si>
  <si>
    <t>01040601/2022/18</t>
  </si>
  <si>
    <t>01040603/2023/9</t>
  </si>
  <si>
    <t>01040604/2023/21</t>
  </si>
  <si>
    <t>SERAF GARRAF S.L</t>
  </si>
  <si>
    <t>SERVEI PISCINES ESTIU RIBES</t>
  </si>
  <si>
    <t>B43673680</t>
  </si>
  <si>
    <t>01040604/2023/8</t>
  </si>
  <si>
    <t>GESTIÓ I MANTENIMENT DEL SISTEMA MUNICIPAL JA EXISTENT DE CÀMERES DE VIDEOVIGILÀNCIA I SEGURETAT CIUTADANA</t>
  </si>
  <si>
    <t>ALPHANET SECURITY SYSTEMS, SL</t>
  </si>
  <si>
    <t>B65265415</t>
  </si>
  <si>
    <t>subministrament del software de gestió d’incidències del centre de control, i programari de gestió policial DRAG</t>
  </si>
  <si>
    <t>01040603/2023/14</t>
  </si>
  <si>
    <t>DRAGCLIC, SL</t>
  </si>
  <si>
    <t>B65001893</t>
  </si>
  <si>
    <t>01040604/2023/2</t>
  </si>
  <si>
    <t>Direcció obra REHABILITACIÓ ENERGÈTICA DE L’EDIFICI MUNICIPAL MASIA CAN PUIG -LOT 1-</t>
  </si>
  <si>
    <t xml:space="preserve">UTE ENRIC FONT + CARLES ORRIOLS + CAROLINA ORRIOLS- Direcció Obra Can Puig UTE </t>
  </si>
  <si>
    <t>U13792965</t>
  </si>
  <si>
    <t>Direcció obra REHABILITACIÓ ENERGÈTICA DE L’EDIFICI MUNICIPAL MASIA CAN PUIG -LOT 2-</t>
  </si>
  <si>
    <t>UTE ISAAC MARTÍNEZ + HM ARQUITECTURA 08 SCP DIR EXEC CAN PUIG</t>
  </si>
  <si>
    <t>U13792767</t>
  </si>
  <si>
    <t>01040601/2023/1</t>
  </si>
  <si>
    <t>OBRES REHABILITACIÓ ENERGÈTICA DE L’EDIFICI MUNICIPAL MASIA CAN PUIG</t>
  </si>
  <si>
    <t>CONSTRUCCIONES TOMÁS GRACIA SA</t>
  </si>
  <si>
    <t>A08428906</t>
  </si>
  <si>
    <t xml:space="preserve">SERVEI DE COORDINACIÓ I MONITORATGE DE SUPORT DELS INFANTS AMB NECESSITATS ESPECÍFIQUES </t>
  </si>
  <si>
    <t>01040604/2023/20</t>
  </si>
  <si>
    <t>Nascor Formación, S.L.</t>
  </si>
  <si>
    <t>B65187569</t>
  </si>
  <si>
    <t>PISCINES EXTERIORS ESTIU ROQUETES</t>
  </si>
  <si>
    <t>01040601/2022/22</t>
  </si>
  <si>
    <t>OBRES ACCESSIBILITAT ACTUAL DEL CARRER BARCELONETA DEL NUCLI ANTIC DE RIBES</t>
  </si>
  <si>
    <t>ASETIC, S.L.</t>
  </si>
  <si>
    <t>B42792457</t>
  </si>
  <si>
    <t>01040603/2023/13</t>
  </si>
  <si>
    <t>SUBMINISTRAMENT DE LLICÈNCIES I LA PRESTACIÓ DEL SERVEI DE POSTA EN MARXA I INTEGRACIÓ AMB ELS NOSTRES SISTEMES INFORMÀTICS</t>
  </si>
  <si>
    <t>T-SYSTEMS ITC IBERIA, SAU</t>
  </si>
  <si>
    <t>A81608077</t>
  </si>
  <si>
    <t>DATA FORMALITZACIÓ2</t>
  </si>
  <si>
    <t>GESTIÓ DELS SERVEIS D`INTERVENCIÓ SOCIOEDUCATIVA (SIS) DEL CENTRE OBERT LES ROQUETES, I DEL CENTRE OBERT DE RIBES LA CASOTA</t>
  </si>
  <si>
    <t>01040604/2023/16</t>
  </si>
  <si>
    <t>EDUVIC S.C.C.L.</t>
  </si>
  <si>
    <t>F60709896</t>
  </si>
  <si>
    <t>01040603/2023/12</t>
  </si>
  <si>
    <t>B55546154</t>
  </si>
  <si>
    <t>CONTRACTE MIXT DE SUBMINISTRAMENT I MUNTATGE D’UNA INSTAL·LACIÓ SOLAR FOTOVOLTAICA D’AUTOCONSUM DE 35,1 KWP AMB COMPENSACIÓ SIMPLIFICADA D’EXCEDENTS SOBRE LA COBERTA DEL MERCAT MUNICIPAL LA SÍNIA</t>
  </si>
  <si>
    <t>Photovoltaic Systems SL</t>
  </si>
  <si>
    <t>01040603/2023/16</t>
  </si>
  <si>
    <t>SUBMINISTRAMENT EN LA MODALITAT DE COMPRA, D`UN VEHICLE NOU, PER LA SEVA ADSCRIPCIÓ AL SERVEI DE NETEJA VIÀRIA DE L’AJUNTAMENT DE SANT PERE DE RIBES.</t>
  </si>
  <si>
    <t>Sanfeliu Motors sl</t>
  </si>
  <si>
    <t>B61659330</t>
  </si>
  <si>
    <t>01040604/2023/18</t>
  </si>
  <si>
    <t>01040601/2023/2</t>
  </si>
  <si>
    <t>OBRES DESCRITES EN EL PROJECTE PER LA INSTALꞏLACIÓ FOTOVOLTAICA PER AUTOCONSUM COLꞏLECTIU A L’AULARI BLANC</t>
  </si>
  <si>
    <t>SOLARTRADEX SL,</t>
  </si>
  <si>
    <t>B65264434</t>
  </si>
  <si>
    <t>01040604/2023/23</t>
  </si>
  <si>
    <t>SERVEIS PER A IMPARTIR LA FORMACIÓ DELS MÒDULS DE FORMACIÓ PROFESSIONAL DEL PROGRAMA DE FORMACIÓ I INSERCIÓ (PFI) EN LA MODALITAT DE PLA DE TRANSICIÓ AL TREBALL (PTT)</t>
  </si>
  <si>
    <t>Nascor Formación, S.L</t>
  </si>
  <si>
    <t>B65187569,</t>
  </si>
  <si>
    <t>01040603/2023/21</t>
  </si>
  <si>
    <r>
      <t xml:space="preserve">SUBMINISTRAMENT EN RÈGIM DE LLOGUER, LA INSTAL·LACIÓ, EL MANTENIMENT I DESMUNTATGE  DE L’ENLLUMENAT DE NADAL ALS ESPAIS PÚBLICS, CARRERS I EQUIPAMENTS MUNICIPALS DE LA CIUTAT PER LES CAMPANYES DE NADAL ANUALS 2023-2024 I  2024-2025,  </t>
    </r>
    <r>
      <rPr>
        <b/>
        <sz val="9"/>
        <color theme="1"/>
        <rFont val="Arial"/>
        <family val="2"/>
      </rPr>
      <t>-LOT I: SUBMINISTRAMENT EN RÈGIM DE LLOGUER DELS NADALENCS PER LES CAMPANYES ANUALS DEL 2023-2024 I  2024-2025-</t>
    </r>
  </si>
  <si>
    <t xml:space="preserve">XIMENEZ CATALUNYA, S.L., </t>
  </si>
  <si>
    <t>B65848889</t>
  </si>
  <si>
    <t>01040604/2023/19</t>
  </si>
  <si>
    <t>SERVEI DE DINAMITZACIÓ PEL FOMENTI L’ESPORT COM A EINA D’ACCIÓ I D’INCLUSIÓ ENTRE LA POBLACIÓ JOVE D’ENTRE 12 I 18 ANYS</t>
  </si>
  <si>
    <t xml:space="preserve"> 100% VOLUM</t>
  </si>
  <si>
    <r>
      <t>SUBMINISTRAMENT EN RÈGIM DE LLOGUER, LA INSTAL·LACIÓ, EL MANTENIMENT I DESMUNTATGE DE L’ENLLUMENAT DE NADAL</t>
    </r>
    <r>
      <rPr>
        <b/>
        <u/>
        <sz val="11"/>
        <color theme="1"/>
        <rFont val="Calibri"/>
        <family val="2"/>
        <scheme val="minor"/>
      </rPr>
      <t xml:space="preserve"> LOT II: </t>
    </r>
    <r>
      <rPr>
        <b/>
        <sz val="11"/>
        <color theme="1"/>
        <rFont val="Calibri"/>
        <family val="2"/>
        <scheme val="minor"/>
      </rPr>
      <t>INSTAL·LACIÓ, MANTENIMENT I DESMUNTATGE</t>
    </r>
  </si>
  <si>
    <t>SECE</t>
  </si>
  <si>
    <t>TOTALS</t>
  </si>
  <si>
    <t>NO PYMES</t>
  </si>
  <si>
    <t>PYMES</t>
  </si>
  <si>
    <t>%</t>
  </si>
  <si>
    <t>TIPUS EMPRESA</t>
  </si>
  <si>
    <t>PERCENTATGE %</t>
  </si>
  <si>
    <t>01040604/2023/11</t>
  </si>
  <si>
    <t xml:space="preserve"> Servei d'Atenció al Consum (OMIC) </t>
  </si>
  <si>
    <t>MEDIACIÓN Y CONVIVENCIA S.L</t>
  </si>
  <si>
    <t>B64386360</t>
  </si>
  <si>
    <t>01040604/2023/28</t>
  </si>
  <si>
    <t>SERVEI DE TRANSPORT DE L’ALUMNAT EN ACTIVITATS EDUCATIVES I ESPORTIVES ORGANITZADES PER LES ESCOLES DEL MUNICIPI, I ALTRES TRASLLATS D’INFANTS, JOVES, ADULTS I GENT GRAN EN ACTIVITATS SIMILARS PROMOGUDES PER L’AJUNTAMENT DE SANT PERE DE RIBES</t>
  </si>
  <si>
    <t>AUTOCARS DOTOR SL</t>
  </si>
  <si>
    <t>B62039532</t>
  </si>
  <si>
    <t>Isaac Cordero Escolar</t>
  </si>
  <si>
    <t>***2445**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</si>
</sst>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1F497D"/>
      <name val="Calibri"/>
      <family val="2"/>
      <scheme val="minor"/>
    </font>
    <font>
      <b/>
      <sz val="9"/>
      <color rgb="FF000000"/>
      <name val="Verdana"/>
      <family val="2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0" fillId="2" borderId="0" xfId="0" applyFill="1"/>
    <xf numFmtId="0" fontId="0" fillId="2" borderId="1" xfId="0" applyFill="1" applyBorder="1"/>
    <xf numFmtId="0" fontId="1" fillId="2" borderId="0" xfId="0" applyFont="1" applyFill="1"/>
    <xf numFmtId="4" fontId="2" fillId="0" borderId="0" xfId="0" applyNumberFormat="1" applyFont="1"/>
    <xf numFmtId="164" fontId="0" fillId="0" borderId="1" xfId="0" applyNumberFormat="1" applyBorder="1"/>
    <xf numFmtId="164" fontId="2" fillId="0" borderId="0" xfId="0" applyNumberFormat="1" applyFont="1"/>
    <xf numFmtId="164" fontId="1" fillId="2" borderId="1" xfId="0" applyNumberFormat="1" applyFont="1" applyFill="1" applyBorder="1" applyAlignment="1">
      <alignment wrapText="1"/>
    </xf>
    <xf numFmtId="164" fontId="0" fillId="2" borderId="1" xfId="0" applyNumberFormat="1" applyFill="1" applyBorder="1"/>
    <xf numFmtId="164" fontId="0" fillId="0" borderId="0" xfId="0" applyNumberFormat="1"/>
    <xf numFmtId="14" fontId="3" fillId="0" borderId="0" xfId="0" applyNumberFormat="1" applyFont="1"/>
    <xf numFmtId="14" fontId="3" fillId="0" borderId="2" xfId="0" applyNumberFormat="1" applyFont="1" applyBorder="1"/>
    <xf numFmtId="14" fontId="1" fillId="2" borderId="0" xfId="0" applyNumberFormat="1" applyFont="1" applyFill="1"/>
    <xf numFmtId="14" fontId="1" fillId="0" borderId="0" xfId="0" applyNumberFormat="1" applyFont="1"/>
    <xf numFmtId="14" fontId="1" fillId="0" borderId="3" xfId="0" applyNumberFormat="1" applyFont="1" applyBorder="1"/>
    <xf numFmtId="164" fontId="2" fillId="3" borderId="2" xfId="0" applyNumberFormat="1" applyFont="1" applyFill="1" applyBorder="1"/>
    <xf numFmtId="14" fontId="1" fillId="0" borderId="4" xfId="0" applyNumberFormat="1" applyFont="1" applyBorder="1"/>
    <xf numFmtId="0" fontId="4" fillId="0" borderId="0" xfId="0" applyFont="1"/>
    <xf numFmtId="0" fontId="6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7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/>
    <xf numFmtId="164" fontId="2" fillId="2" borderId="7" xfId="0" applyNumberFormat="1" applyFont="1" applyFill="1" applyBorder="1" applyAlignment="1">
      <alignment wrapText="1"/>
    </xf>
    <xf numFmtId="14" fontId="1" fillId="2" borderId="7" xfId="0" applyNumberFormat="1" applyFont="1" applyFill="1" applyBorder="1"/>
    <xf numFmtId="164" fontId="2" fillId="3" borderId="1" xfId="0" applyNumberFormat="1" applyFont="1" applyFill="1" applyBorder="1"/>
    <xf numFmtId="14" fontId="3" fillId="0" borderId="1" xfId="0" applyNumberFormat="1" applyFont="1" applyBorder="1"/>
    <xf numFmtId="14" fontId="1" fillId="0" borderId="1" xfId="0" applyNumberFormat="1" applyFont="1" applyBorder="1"/>
    <xf numFmtId="164" fontId="0" fillId="2" borderId="7" xfId="0" applyNumberFormat="1" applyFill="1" applyBorder="1"/>
    <xf numFmtId="0" fontId="9" fillId="2" borderId="1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1" fillId="2" borderId="6" xfId="0" applyFont="1" applyFill="1" applyBorder="1" applyAlignment="1">
      <alignment wrapText="1"/>
    </xf>
    <xf numFmtId="164" fontId="0" fillId="0" borderId="0" xfId="0" applyNumberFormat="1" applyAlignment="1">
      <alignment horizontal="center"/>
    </xf>
    <xf numFmtId="0" fontId="1" fillId="0" borderId="12" xfId="0" applyFont="1" applyBorder="1" applyAlignment="1">
      <alignment wrapText="1"/>
    </xf>
    <xf numFmtId="0" fontId="1" fillId="0" borderId="10" xfId="0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1" xfId="0" applyFont="1" applyBorder="1" applyAlignment="1">
      <alignment wrapText="1"/>
    </xf>
    <xf numFmtId="4" fontId="1" fillId="2" borderId="7" xfId="0" applyNumberFormat="1" applyFont="1" applyFill="1" applyBorder="1" applyAlignment="1">
      <alignment wrapText="1"/>
    </xf>
    <xf numFmtId="4" fontId="9" fillId="2" borderId="1" xfId="0" applyNumberFormat="1" applyFont="1" applyFill="1" applyBorder="1" applyAlignment="1">
      <alignment wrapText="1"/>
    </xf>
    <xf numFmtId="4" fontId="11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22">
    <dxf>
      <font>
        <b/>
      </font>
      <fill>
        <patternFill>
          <fgColor indexed="64"/>
          <bgColor theme="0"/>
        </patternFill>
      </fill>
    </dxf>
    <dxf>
      <font>
        <b/>
      </font>
      <numFmt numFmtId="21" formatCode="dd\-mmm"/>
      <fill>
        <patternFill>
          <fgColor indexed="64"/>
          <bgColor theme="0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</font>
      <numFmt numFmtId="164" formatCode="#,##0.00\ &quot;€&quot;"/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>
          <fgColor indexed="64"/>
          <bgColor theme="0"/>
        </patternFill>
      </fill>
    </dxf>
    <dxf>
      <font>
        <b/>
      </font>
      <fill>
        <patternFill>
          <fgColor indexed="64"/>
          <bgColor theme="0"/>
        </patternFill>
      </fill>
    </dxf>
    <dxf>
      <font>
        <b/>
      </font>
      <numFmt numFmtId="21" formatCode="dd\-mmm"/>
      <fill>
        <patternFill>
          <fgColor indexed="64"/>
          <bgColor theme="0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</font>
      <numFmt numFmtId="164" formatCode="#,##0.00\ &quot;€&quot;"/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VOLUM</a:t>
            </a:r>
            <a:endParaRPr lang="es-E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475-49A5-9AA6-324BDC6BFE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E475-49A5-9AA6-324BDC6BFE0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NO PYMES </a:t>
                    </a:r>
                    <a:fld id="{E182251E-A46D-4FBE-A009-889E21891995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475-49A5-9AA6-324BDC6BFE0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PYMES </a:t>
                    </a:r>
                    <a:fld id="{8535C4E0-4F3F-48D9-8B7B-54CABB13C9D6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475-49A5-9AA6-324BDC6BFE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('1er semestre 2023'!$F$23,'1er semestre 2023'!$H$23)</c:f>
              <c:numCache>
                <c:formatCode>#,##0.00\ "€"</c:formatCode>
                <c:ptCount val="2"/>
                <c:pt idx="0">
                  <c:v>0</c:v>
                </c:pt>
                <c:pt idx="1">
                  <c:v>3417177.49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5-49A5-9AA6-324BDC6BF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VOLUM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DD7-4095-961E-CFD57E6EFB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DD7-4095-961E-CFD57E6EFB8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800"/>
                      <a:t>NO PYMES 23,64</a:t>
                    </a:r>
                    <a:r>
                      <a:rPr lang="en-US"/>
                      <a:t>%</a:t>
                    </a:r>
                    <a:r>
                      <a:rPr lang="en-US" baseline="0"/>
                      <a:t> </a:t>
                    </a:r>
                    <a:fld id="{7D0EC0CF-B91C-47ED-84E2-37971C30E3E2}" type="VALUE">
                      <a:rPr lang="en-US"/>
                      <a:pPr/>
                      <a:t>[VALOR]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DD7-4095-961E-CFD57E6EFB8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PYMES 76,36% </a:t>
                    </a:r>
                    <a:fld id="{BF53FD53-6597-41DF-BAC2-5F24CF1A8987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DD7-4095-961E-CFD57E6EFB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('2on semestre 2023'!$F$16,'2on semestre 2023'!$H$16)</c:f>
              <c:numCache>
                <c:formatCode>#,##0.00\ "€"</c:formatCode>
                <c:ptCount val="2"/>
                <c:pt idx="0" formatCode="#,##0.00">
                  <c:v>48975</c:v>
                </c:pt>
                <c:pt idx="1">
                  <c:v>1282109.2399999998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D7-4095-961E-CFD57E6EFB8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378373</xdr:colOff>
      <xdr:row>24</xdr:row>
      <xdr:rowOff>120868</xdr:rowOff>
    </xdr:from>
    <xdr:to>
      <xdr:col>5</xdr:col>
      <xdr:colOff>951187</xdr:colOff>
      <xdr:row>38</xdr:row>
      <xdr:rowOff>110358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1013791</xdr:colOff>
      <xdr:row>18</xdr:row>
      <xdr:rowOff>56322</xdr:rowOff>
    </xdr:from>
    <xdr:to>
      <xdr:col>3</xdr:col>
      <xdr:colOff>450574</xdr:colOff>
      <xdr:row>26</xdr:row>
      <xdr:rowOff>43070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5" displayName="Tabla135" ref="A1:J5" totalsRowShown="0" dataDxfId="21">
  <autoFilter ref="A1:J5" xr:uid="{00000000-0009-0000-0100-000002000000}"/>
  <tableColumns count="10">
    <tableColumn id="1" xr3:uid="{00000000-0010-0000-0000-000001000000}" name="      CODI EXPEDIENT " dataDxfId="20"/>
    <tableColumn id="6" xr3:uid="{00000000-0010-0000-0000-000006000000}" name="                           CONTRACTE" dataDxfId="19"/>
    <tableColumn id="3" xr3:uid="{00000000-0010-0000-0000-000003000000}" name="NOM EMPRESA" dataDxfId="18"/>
    <tableColumn id="5" xr3:uid="{00000000-0010-0000-0000-000005000000}" name="CIF EMPRESA" dataDxfId="17"/>
    <tableColumn id="11" xr3:uid="{00000000-0010-0000-0000-00000B000000}" name="NO PYME" dataDxfId="16"/>
    <tableColumn id="12" xr3:uid="{00000000-0010-0000-0000-00000C000000}" name="IMPORT ADJUDICACIO" dataDxfId="15"/>
    <tableColumn id="10" xr3:uid="{00000000-0010-0000-0000-00000A000000}" name="PYME" dataDxfId="14"/>
    <tableColumn id="16" xr3:uid="{00000000-0010-0000-0000-000010000000}" name="IMPORT ADJUDICACIÓ SENSE IVA" dataDxfId="13"/>
    <tableColumn id="14" xr3:uid="{00000000-0010-0000-0000-00000E000000}" name="DATA ADJUDICACIO" dataDxfId="12"/>
    <tableColumn id="2" xr3:uid="{00000000-0010-0000-0000-000002000000}" name="DATA FORMALITZACIÓ2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352" displayName="Tabla1352" ref="A1:J12" totalsRowShown="0" dataDxfId="10">
  <autoFilter ref="A1:J12" xr:uid="{00000000-0009-0000-0100-000001000000}"/>
  <tableColumns count="10">
    <tableColumn id="1" xr3:uid="{00000000-0010-0000-0100-000001000000}" name="      CODI EXPEDIENT " dataDxfId="9"/>
    <tableColumn id="6" xr3:uid="{00000000-0010-0000-0100-000006000000}" name="                           CONTRACTE" dataDxfId="8"/>
    <tableColumn id="3" xr3:uid="{00000000-0010-0000-0100-000003000000}" name="NOM EMPRESA" dataDxfId="7"/>
    <tableColumn id="5" xr3:uid="{00000000-0010-0000-0100-000005000000}" name="CIF EMPRESA" dataDxfId="6"/>
    <tableColumn id="11" xr3:uid="{00000000-0010-0000-0100-00000B000000}" name="NO PYME" dataDxfId="5"/>
    <tableColumn id="12" xr3:uid="{00000000-0010-0000-0100-00000C000000}" name="IMPORT ADJUDICACIO" dataDxfId="4"/>
    <tableColumn id="10" xr3:uid="{00000000-0010-0000-0100-00000A000000}" name="PYME" dataDxfId="3"/>
    <tableColumn id="16" xr3:uid="{00000000-0010-0000-0100-000010000000}" name="IMPORT ADJUDICACIÓ SENSE IVA" dataDxfId="2"/>
    <tableColumn id="14" xr3:uid="{00000000-0010-0000-0100-00000E000000}" name="DATA ADJUDICACIO" dataDxfId="1"/>
    <tableColumn id="2" xr3:uid="{00000000-0010-0000-0100-000002000000}" name="DATA FORMALITZACIÓ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zoomScale="60" zoomScaleNormal="60" workbookViewId="0">
      <pane ySplit="1" topLeftCell="A18" activePane="bottomLeft" state="frozen"/>
      <selection pane="bottomLeft" activeCell="D25" sqref="D25"/>
    </sheetView>
  </sheetViews>
  <sheetFormatPr defaultColWidth="9.109375" defaultRowHeight="14.4" x14ac:dyDescent="0.3"/>
  <cols>
    <col min="1" max="1" width="20.109375" style="3" customWidth="1"/>
    <col min="2" max="2" width="34.6640625" style="2" customWidth="1"/>
    <col min="3" max="3" width="20.109375" style="2" customWidth="1"/>
    <col min="4" max="4" width="14.6640625" style="2" customWidth="1"/>
    <col min="5" max="5" width="15.33203125" style="2" customWidth="1"/>
    <col min="6" max="6" width="18.33203125" style="2" customWidth="1"/>
    <col min="7" max="7" width="15" style="1" customWidth="1"/>
    <col min="8" max="8" width="19.5546875" style="19" customWidth="1"/>
    <col min="9" max="9" width="20.88671875" bestFit="1" customWidth="1"/>
    <col min="10" max="10" width="22.5546875" bestFit="1" customWidth="1"/>
  </cols>
  <sheetData>
    <row r="1" spans="1:10" ht="28.8" x14ac:dyDescent="0.3">
      <c r="A1" s="9" t="s">
        <v>12</v>
      </c>
      <c r="B1" s="8" t="s">
        <v>0</v>
      </c>
      <c r="C1" s="8" t="s">
        <v>19</v>
      </c>
      <c r="D1" s="8" t="s">
        <v>20</v>
      </c>
      <c r="E1" s="8" t="s">
        <v>6</v>
      </c>
      <c r="F1" s="8" t="s">
        <v>9</v>
      </c>
      <c r="G1" s="7" t="s">
        <v>1</v>
      </c>
      <c r="H1" s="15" t="s">
        <v>2</v>
      </c>
      <c r="I1" s="4" t="s">
        <v>8</v>
      </c>
      <c r="J1" s="4" t="s">
        <v>100</v>
      </c>
    </row>
    <row r="2" spans="1:10" s="11" customFormat="1" ht="172.8" x14ac:dyDescent="0.3">
      <c r="A2" s="3" t="s">
        <v>13</v>
      </c>
      <c r="B2" s="5" t="s">
        <v>14</v>
      </c>
      <c r="C2" s="5" t="s">
        <v>26</v>
      </c>
      <c r="D2" s="5" t="s">
        <v>27</v>
      </c>
      <c r="E2" s="5"/>
      <c r="F2" s="14"/>
      <c r="G2" s="5" t="s">
        <v>15</v>
      </c>
      <c r="H2" s="16">
        <v>23298.51</v>
      </c>
      <c r="I2" s="20">
        <v>44971</v>
      </c>
      <c r="J2" s="22">
        <v>44987</v>
      </c>
    </row>
    <row r="3" spans="1:10" s="11" customFormat="1" ht="57.6" x14ac:dyDescent="0.3">
      <c r="A3" s="5" t="s">
        <v>16</v>
      </c>
      <c r="B3" s="5" t="s">
        <v>17</v>
      </c>
      <c r="C3" s="5" t="s">
        <v>24</v>
      </c>
      <c r="D3" s="5" t="s">
        <v>25</v>
      </c>
      <c r="E3" s="5"/>
      <c r="F3" s="5"/>
      <c r="G3" s="5" t="s">
        <v>15</v>
      </c>
      <c r="H3" s="16">
        <v>458942.5</v>
      </c>
      <c r="I3" s="20">
        <v>45006</v>
      </c>
      <c r="J3" s="23">
        <v>45037</v>
      </c>
    </row>
    <row r="4" spans="1:10" s="11" customFormat="1" ht="57.6" x14ac:dyDescent="0.3">
      <c r="A4" s="10" t="s">
        <v>18</v>
      </c>
      <c r="B4" s="5" t="s">
        <v>23</v>
      </c>
      <c r="C4" s="5" t="s">
        <v>21</v>
      </c>
      <c r="D4" s="5" t="s">
        <v>22</v>
      </c>
      <c r="E4" s="5"/>
      <c r="F4" s="5"/>
      <c r="G4" s="5" t="s">
        <v>15</v>
      </c>
      <c r="H4" s="16">
        <v>183793.7</v>
      </c>
      <c r="I4" s="20">
        <v>45006</v>
      </c>
      <c r="J4" s="23">
        <v>45020</v>
      </c>
    </row>
    <row r="5" spans="1:10" s="11" customFormat="1" ht="43.2" x14ac:dyDescent="0.3">
      <c r="A5" s="10" t="s">
        <v>29</v>
      </c>
      <c r="B5" s="5" t="s">
        <v>28</v>
      </c>
      <c r="C5" s="5" t="s">
        <v>30</v>
      </c>
      <c r="D5" s="5" t="s">
        <v>31</v>
      </c>
      <c r="E5" s="5"/>
      <c r="F5" s="5"/>
      <c r="G5" s="5" t="s">
        <v>15</v>
      </c>
      <c r="H5" s="17">
        <v>4671.8100000000004</v>
      </c>
      <c r="I5" s="20">
        <v>44992</v>
      </c>
      <c r="J5" s="23">
        <v>45002</v>
      </c>
    </row>
    <row r="6" spans="1:10" s="11" customFormat="1" ht="67.95" customHeight="1" x14ac:dyDescent="0.3">
      <c r="A6" s="10" t="s">
        <v>29</v>
      </c>
      <c r="B6" s="5" t="s">
        <v>32</v>
      </c>
      <c r="C6" s="5" t="s">
        <v>33</v>
      </c>
      <c r="D6" s="5" t="s">
        <v>34</v>
      </c>
      <c r="E6" s="5"/>
      <c r="F6" s="5"/>
      <c r="G6" s="5" t="s">
        <v>15</v>
      </c>
      <c r="H6" s="17">
        <v>3745.43</v>
      </c>
      <c r="I6" s="21">
        <v>44992</v>
      </c>
      <c r="J6" s="24">
        <v>45008</v>
      </c>
    </row>
    <row r="7" spans="1:10" s="11" customFormat="1" ht="28.8" x14ac:dyDescent="0.3">
      <c r="A7" s="10" t="s">
        <v>36</v>
      </c>
      <c r="B7" s="5" t="s">
        <v>37</v>
      </c>
      <c r="C7" s="5" t="s">
        <v>38</v>
      </c>
      <c r="D7" s="5" t="s">
        <v>39</v>
      </c>
      <c r="F7" s="5"/>
      <c r="G7" s="5" t="s">
        <v>15</v>
      </c>
      <c r="H7" s="25">
        <v>66496.149999999994</v>
      </c>
      <c r="I7" s="21">
        <v>45020</v>
      </c>
      <c r="J7" s="26">
        <v>45028</v>
      </c>
    </row>
    <row r="8" spans="1:10" s="11" customFormat="1" ht="43.2" x14ac:dyDescent="0.3">
      <c r="A8" s="10" t="s">
        <v>40</v>
      </c>
      <c r="B8" s="5" t="s">
        <v>41</v>
      </c>
      <c r="C8" s="5" t="s">
        <v>42</v>
      </c>
      <c r="D8" s="5" t="s">
        <v>43</v>
      </c>
      <c r="E8" s="5"/>
      <c r="F8" s="5"/>
      <c r="G8" s="5" t="s">
        <v>15</v>
      </c>
      <c r="H8" s="25">
        <v>103959</v>
      </c>
      <c r="I8" s="21">
        <v>45020</v>
      </c>
      <c r="J8" s="26">
        <v>45035</v>
      </c>
    </row>
    <row r="9" spans="1:10" s="11" customFormat="1" ht="86.4" x14ac:dyDescent="0.3">
      <c r="A9" s="10" t="s">
        <v>44</v>
      </c>
      <c r="B9" s="5" t="s">
        <v>47</v>
      </c>
      <c r="C9" s="5" t="s">
        <v>45</v>
      </c>
      <c r="D9" s="5" t="s">
        <v>46</v>
      </c>
      <c r="E9" s="5"/>
      <c r="F9" s="5"/>
      <c r="G9" s="5" t="s">
        <v>15</v>
      </c>
      <c r="H9" s="25">
        <v>126667.63</v>
      </c>
      <c r="I9" s="21">
        <v>45034</v>
      </c>
      <c r="J9" s="26">
        <v>45043</v>
      </c>
    </row>
    <row r="10" spans="1:10" s="11" customFormat="1" ht="29.4" customHeight="1" x14ac:dyDescent="0.3">
      <c r="A10" s="10" t="s">
        <v>48</v>
      </c>
      <c r="B10" s="28" t="s">
        <v>49</v>
      </c>
      <c r="C10" s="5" t="s">
        <v>50</v>
      </c>
      <c r="D10" s="5" t="s">
        <v>51</v>
      </c>
      <c r="E10" s="5"/>
      <c r="F10" s="5"/>
      <c r="G10" s="5" t="s">
        <v>15</v>
      </c>
      <c r="H10" s="25">
        <v>165502.14000000001</v>
      </c>
      <c r="I10" s="21">
        <v>45027</v>
      </c>
      <c r="J10" s="26">
        <v>45055</v>
      </c>
    </row>
    <row r="11" spans="1:10" s="11" customFormat="1" ht="49.2" x14ac:dyDescent="0.3">
      <c r="A11" s="27" t="s">
        <v>52</v>
      </c>
      <c r="B11" s="28" t="s">
        <v>53</v>
      </c>
      <c r="C11" s="5" t="s">
        <v>54</v>
      </c>
      <c r="D11" s="5" t="s">
        <v>55</v>
      </c>
      <c r="E11" s="5"/>
      <c r="F11" s="5"/>
      <c r="G11" s="5" t="s">
        <v>15</v>
      </c>
      <c r="H11" s="18">
        <v>35000</v>
      </c>
      <c r="I11" s="20">
        <v>45055</v>
      </c>
      <c r="J11" s="23">
        <v>45064</v>
      </c>
    </row>
    <row r="12" spans="1:10" s="11" customFormat="1" ht="40.950000000000003" customHeight="1" x14ac:dyDescent="0.3">
      <c r="A12" s="27" t="s">
        <v>63</v>
      </c>
      <c r="B12" s="28" t="s">
        <v>58</v>
      </c>
      <c r="C12" s="5" t="s">
        <v>56</v>
      </c>
      <c r="D12" s="5" t="s">
        <v>57</v>
      </c>
      <c r="E12" s="5"/>
      <c r="F12" s="5"/>
      <c r="G12" s="5" t="s">
        <v>15</v>
      </c>
      <c r="H12" s="18">
        <v>15171.79</v>
      </c>
      <c r="I12" s="20">
        <v>45069</v>
      </c>
      <c r="J12" s="23">
        <v>45086</v>
      </c>
    </row>
    <row r="13" spans="1:10" s="11" customFormat="1" ht="39" customHeight="1" x14ac:dyDescent="0.3">
      <c r="A13" s="27" t="s">
        <v>62</v>
      </c>
      <c r="B13" s="28" t="s">
        <v>59</v>
      </c>
      <c r="C13" s="5" t="s">
        <v>60</v>
      </c>
      <c r="D13" s="5" t="s">
        <v>61</v>
      </c>
      <c r="E13" s="5"/>
      <c r="F13" s="5"/>
      <c r="G13" s="5" t="s">
        <v>15</v>
      </c>
      <c r="H13" s="18">
        <v>308523.17</v>
      </c>
      <c r="I13" s="20">
        <v>45069</v>
      </c>
      <c r="J13" s="23">
        <v>45086</v>
      </c>
    </row>
    <row r="14" spans="1:10" s="11" customFormat="1" ht="31.95" customHeight="1" x14ac:dyDescent="0.3">
      <c r="A14" s="27" t="s">
        <v>64</v>
      </c>
      <c r="B14" s="5" t="s">
        <v>66</v>
      </c>
      <c r="C14" s="5" t="s">
        <v>65</v>
      </c>
      <c r="D14" s="5" t="s">
        <v>67</v>
      </c>
      <c r="E14" s="5"/>
      <c r="F14" s="5"/>
      <c r="G14" s="5" t="s">
        <v>15</v>
      </c>
      <c r="H14" s="18">
        <v>42307.03</v>
      </c>
      <c r="I14" s="20">
        <v>45092</v>
      </c>
      <c r="J14" s="23">
        <v>45094</v>
      </c>
    </row>
    <row r="15" spans="1:10" s="11" customFormat="1" ht="57.6" x14ac:dyDescent="0.3">
      <c r="A15" s="27" t="s">
        <v>68</v>
      </c>
      <c r="B15" s="5" t="s">
        <v>69</v>
      </c>
      <c r="C15" s="5" t="s">
        <v>70</v>
      </c>
      <c r="D15" s="5" t="s">
        <v>71</v>
      </c>
      <c r="E15" s="5"/>
      <c r="F15" s="5"/>
      <c r="G15" s="5" t="s">
        <v>15</v>
      </c>
      <c r="H15" s="18">
        <v>58280.38</v>
      </c>
      <c r="I15" s="20">
        <v>45069</v>
      </c>
      <c r="J15" s="23">
        <v>45099</v>
      </c>
    </row>
    <row r="16" spans="1:10" s="11" customFormat="1" ht="43.2" x14ac:dyDescent="0.3">
      <c r="A16" s="27" t="s">
        <v>73</v>
      </c>
      <c r="B16" s="5" t="s">
        <v>72</v>
      </c>
      <c r="C16" s="5" t="s">
        <v>74</v>
      </c>
      <c r="D16" s="5" t="s">
        <v>75</v>
      </c>
      <c r="E16" s="5"/>
      <c r="F16" s="5"/>
      <c r="G16" s="5" t="s">
        <v>15</v>
      </c>
      <c r="H16" s="18">
        <v>46851.199999999997</v>
      </c>
      <c r="I16" s="20">
        <v>45097</v>
      </c>
      <c r="J16" s="23">
        <v>45100</v>
      </c>
    </row>
    <row r="17" spans="1:10" s="11" customFormat="1" ht="72" x14ac:dyDescent="0.3">
      <c r="A17" s="27" t="s">
        <v>76</v>
      </c>
      <c r="B17" s="5" t="s">
        <v>77</v>
      </c>
      <c r="C17" s="5" t="s">
        <v>78</v>
      </c>
      <c r="D17" s="5" t="s">
        <v>79</v>
      </c>
      <c r="E17" s="5"/>
      <c r="F17" s="5"/>
      <c r="G17" s="5" t="s">
        <v>15</v>
      </c>
      <c r="H17" s="18">
        <v>32499</v>
      </c>
      <c r="I17" s="20">
        <v>45097</v>
      </c>
      <c r="J17" s="23">
        <v>45100</v>
      </c>
    </row>
    <row r="18" spans="1:10" s="11" customFormat="1" ht="57.6" x14ac:dyDescent="0.3">
      <c r="A18" s="27" t="s">
        <v>76</v>
      </c>
      <c r="B18" s="5" t="s">
        <v>80</v>
      </c>
      <c r="C18" s="5" t="s">
        <v>81</v>
      </c>
      <c r="D18" s="5" t="s">
        <v>82</v>
      </c>
      <c r="E18" s="5"/>
      <c r="F18" s="5"/>
      <c r="G18" s="5" t="s">
        <v>15</v>
      </c>
      <c r="H18" s="18">
        <v>42207.76</v>
      </c>
      <c r="I18" s="20">
        <v>45097</v>
      </c>
      <c r="J18" s="23">
        <v>45100</v>
      </c>
    </row>
    <row r="19" spans="1:10" s="11" customFormat="1" ht="28.8" x14ac:dyDescent="0.3">
      <c r="A19" s="27" t="s">
        <v>83</v>
      </c>
      <c r="B19" s="5" t="s">
        <v>84</v>
      </c>
      <c r="C19" s="5" t="s">
        <v>85</v>
      </c>
      <c r="D19" s="5" t="s">
        <v>86</v>
      </c>
      <c r="E19" s="5"/>
      <c r="F19" s="5"/>
      <c r="G19" s="5" t="s">
        <v>15</v>
      </c>
      <c r="H19" s="18">
        <v>1572121.07</v>
      </c>
      <c r="I19" s="20">
        <v>45097</v>
      </c>
      <c r="J19" s="23">
        <v>45103</v>
      </c>
    </row>
    <row r="20" spans="1:10" s="11" customFormat="1" ht="57.6" x14ac:dyDescent="0.3">
      <c r="A20" s="27" t="s">
        <v>88</v>
      </c>
      <c r="B20" s="5" t="s">
        <v>87</v>
      </c>
      <c r="C20" s="5" t="s">
        <v>89</v>
      </c>
      <c r="D20" s="5" t="s">
        <v>90</v>
      </c>
      <c r="E20" s="5"/>
      <c r="F20" s="5"/>
      <c r="G20" s="5" t="s">
        <v>15</v>
      </c>
      <c r="H20" s="18">
        <v>53968.2</v>
      </c>
      <c r="I20" s="23">
        <v>45100</v>
      </c>
      <c r="J20" s="23">
        <v>45103</v>
      </c>
    </row>
    <row r="21" spans="1:10" s="11" customFormat="1" ht="31.95" customHeight="1" x14ac:dyDescent="0.3">
      <c r="A21" s="27" t="s">
        <v>113</v>
      </c>
      <c r="B21" s="32" t="s">
        <v>91</v>
      </c>
      <c r="C21" s="32" t="s">
        <v>65</v>
      </c>
      <c r="D21" s="32" t="s">
        <v>67</v>
      </c>
      <c r="E21" s="32"/>
      <c r="F21" s="32"/>
      <c r="G21" s="32" t="s">
        <v>15</v>
      </c>
      <c r="H21" s="40">
        <v>73171.02</v>
      </c>
      <c r="I21" s="20">
        <v>45097</v>
      </c>
      <c r="J21" s="23">
        <v>45105</v>
      </c>
    </row>
    <row r="22" spans="1:10" s="11" customFormat="1" ht="31.95" customHeight="1" x14ac:dyDescent="0.3">
      <c r="A22" s="27" t="s">
        <v>137</v>
      </c>
      <c r="B22" s="8" t="s">
        <v>138</v>
      </c>
      <c r="C22" s="32" t="s">
        <v>139</v>
      </c>
      <c r="D22" s="32" t="s">
        <v>140</v>
      </c>
      <c r="E22" s="32"/>
      <c r="F22" s="32"/>
      <c r="G22" s="32" t="s">
        <v>15</v>
      </c>
      <c r="H22" s="40">
        <v>36000</v>
      </c>
      <c r="I22" s="20">
        <v>45091</v>
      </c>
      <c r="J22" s="23">
        <v>45092</v>
      </c>
    </row>
    <row r="23" spans="1:10" x14ac:dyDescent="0.3">
      <c r="A23" s="13"/>
      <c r="B23" s="5"/>
      <c r="C23" s="5" t="s">
        <v>131</v>
      </c>
      <c r="D23" s="5"/>
      <c r="E23" s="5"/>
      <c r="F23" s="18">
        <v>0</v>
      </c>
      <c r="G23" s="6"/>
      <c r="H23" s="18">
        <f>SUM(H2:H21)</f>
        <v>3417177.49</v>
      </c>
      <c r="I23" s="12"/>
      <c r="J23" s="12"/>
    </row>
    <row r="25" spans="1:10" x14ac:dyDescent="0.3">
      <c r="H25" s="45" t="s">
        <v>128</v>
      </c>
    </row>
    <row r="30" spans="1:10" x14ac:dyDescent="0.3">
      <c r="E30" s="1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abSelected="1" zoomScale="60" zoomScaleNormal="60" workbookViewId="0">
      <selection activeCell="E10" sqref="E10"/>
    </sheetView>
  </sheetViews>
  <sheetFormatPr defaultColWidth="9.109375" defaultRowHeight="14.4" x14ac:dyDescent="0.3"/>
  <cols>
    <col min="1" max="1" width="20.109375" style="3" customWidth="1"/>
    <col min="2" max="2" width="34.6640625" style="2" customWidth="1"/>
    <col min="3" max="3" width="20.109375" style="2" customWidth="1"/>
    <col min="4" max="4" width="14.6640625" style="2" customWidth="1"/>
    <col min="5" max="5" width="15.33203125" style="2" customWidth="1"/>
    <col min="6" max="6" width="18.33203125" style="2" customWidth="1"/>
    <col min="7" max="7" width="15" style="1" customWidth="1"/>
    <col min="8" max="8" width="19.5546875" style="19" customWidth="1"/>
    <col min="9" max="9" width="20.88671875" bestFit="1" customWidth="1"/>
    <col min="10" max="10" width="22.5546875" bestFit="1" customWidth="1"/>
  </cols>
  <sheetData>
    <row r="1" spans="1:10" ht="28.8" x14ac:dyDescent="0.3">
      <c r="A1" s="9" t="s">
        <v>12</v>
      </c>
      <c r="B1" s="8" t="s">
        <v>0</v>
      </c>
      <c r="C1" s="8" t="s">
        <v>19</v>
      </c>
      <c r="D1" s="8" t="s">
        <v>20</v>
      </c>
      <c r="E1" s="8" t="s">
        <v>6</v>
      </c>
      <c r="F1" s="8" t="s">
        <v>9</v>
      </c>
      <c r="G1" s="7" t="s">
        <v>1</v>
      </c>
      <c r="H1" s="15" t="s">
        <v>2</v>
      </c>
      <c r="I1" s="4" t="s">
        <v>8</v>
      </c>
      <c r="J1" s="4" t="s">
        <v>11</v>
      </c>
    </row>
    <row r="2" spans="1:10" s="11" customFormat="1" ht="43.2" x14ac:dyDescent="0.3">
      <c r="A2" s="3" t="s">
        <v>92</v>
      </c>
      <c r="B2" s="5" t="s">
        <v>93</v>
      </c>
      <c r="C2" s="5" t="s">
        <v>94</v>
      </c>
      <c r="D2" s="5" t="s">
        <v>95</v>
      </c>
      <c r="E2" s="5"/>
      <c r="F2" s="14"/>
      <c r="G2" s="5" t="s">
        <v>15</v>
      </c>
      <c r="H2" s="16">
        <v>200514.89</v>
      </c>
      <c r="I2" s="20">
        <v>45111</v>
      </c>
      <c r="J2" s="22">
        <v>45131</v>
      </c>
    </row>
    <row r="3" spans="1:10" s="11" customFormat="1" ht="57.6" x14ac:dyDescent="0.3">
      <c r="A3" s="3" t="s">
        <v>96</v>
      </c>
      <c r="B3" s="5" t="s">
        <v>97</v>
      </c>
      <c r="C3" s="5" t="s">
        <v>98</v>
      </c>
      <c r="D3" s="5" t="s">
        <v>99</v>
      </c>
      <c r="E3" s="16"/>
      <c r="F3" s="16">
        <v>48975</v>
      </c>
      <c r="G3" s="6"/>
      <c r="H3" s="16"/>
      <c r="I3" s="20">
        <v>45139</v>
      </c>
      <c r="J3" s="20">
        <v>45142</v>
      </c>
    </row>
    <row r="4" spans="1:10" s="11" customFormat="1" ht="57.6" x14ac:dyDescent="0.3">
      <c r="A4" s="3" t="s">
        <v>102</v>
      </c>
      <c r="B4" s="5" t="s">
        <v>101</v>
      </c>
      <c r="C4" s="5" t="s">
        <v>103</v>
      </c>
      <c r="D4" s="5" t="s">
        <v>104</v>
      </c>
      <c r="E4" s="5"/>
      <c r="F4" s="5"/>
      <c r="G4" s="5" t="s">
        <v>15</v>
      </c>
      <c r="H4" s="16">
        <v>516262</v>
      </c>
      <c r="I4" s="20">
        <v>45139</v>
      </c>
      <c r="J4" s="23">
        <v>45167</v>
      </c>
    </row>
    <row r="5" spans="1:10" s="11" customFormat="1" ht="115.2" x14ac:dyDescent="0.3">
      <c r="A5" s="31" t="s">
        <v>105</v>
      </c>
      <c r="B5" s="5" t="s">
        <v>107</v>
      </c>
      <c r="C5" s="32" t="s">
        <v>108</v>
      </c>
      <c r="D5" s="32" t="s">
        <v>106</v>
      </c>
      <c r="E5" s="32"/>
      <c r="F5" s="51"/>
      <c r="G5" s="32" t="s">
        <v>15</v>
      </c>
      <c r="H5" s="35">
        <v>29731.59</v>
      </c>
      <c r="I5" s="20">
        <v>45161</v>
      </c>
      <c r="J5" s="36">
        <v>45188</v>
      </c>
    </row>
    <row r="6" spans="1:10" s="11" customFormat="1" ht="78.75" customHeight="1" x14ac:dyDescent="0.3">
      <c r="A6" s="31" t="s">
        <v>109</v>
      </c>
      <c r="B6" s="30" t="s">
        <v>110</v>
      </c>
      <c r="C6" s="5" t="s">
        <v>111</v>
      </c>
      <c r="D6" s="5" t="s">
        <v>112</v>
      </c>
      <c r="E6" s="5"/>
      <c r="F6" s="29"/>
      <c r="G6" s="5" t="s">
        <v>15</v>
      </c>
      <c r="H6" s="33">
        <v>66115.7</v>
      </c>
      <c r="I6" s="20">
        <v>45167</v>
      </c>
      <c r="J6" s="34">
        <v>45196</v>
      </c>
    </row>
    <row r="7" spans="1:10" s="11" customFormat="1" ht="57.6" x14ac:dyDescent="0.3">
      <c r="A7" s="31" t="s">
        <v>114</v>
      </c>
      <c r="B7" s="30" t="s">
        <v>115</v>
      </c>
      <c r="C7" s="41" t="s">
        <v>116</v>
      </c>
      <c r="D7" s="41" t="s">
        <v>117</v>
      </c>
      <c r="E7" s="41"/>
      <c r="F7" s="52"/>
      <c r="G7" s="5" t="s">
        <v>15</v>
      </c>
      <c r="H7" s="33">
        <v>85816.18</v>
      </c>
      <c r="I7" s="20">
        <v>45230</v>
      </c>
      <c r="J7" s="34">
        <v>45239</v>
      </c>
    </row>
    <row r="8" spans="1:10" s="11" customFormat="1" ht="75" customHeight="1" x14ac:dyDescent="0.3">
      <c r="A8" s="31" t="s">
        <v>118</v>
      </c>
      <c r="B8" s="30" t="s">
        <v>119</v>
      </c>
      <c r="C8" s="41" t="s">
        <v>120</v>
      </c>
      <c r="D8" s="41" t="s">
        <v>121</v>
      </c>
      <c r="E8" s="42"/>
      <c r="F8" s="5"/>
      <c r="G8" s="5" t="s">
        <v>15</v>
      </c>
      <c r="H8" s="33">
        <v>118944</v>
      </c>
      <c r="I8" s="20">
        <v>45223</v>
      </c>
      <c r="J8" s="34">
        <v>45252</v>
      </c>
    </row>
    <row r="9" spans="1:10" s="11" customFormat="1" ht="174" customHeight="1" x14ac:dyDescent="0.3">
      <c r="A9" s="31" t="s">
        <v>122</v>
      </c>
      <c r="B9" s="30" t="s">
        <v>123</v>
      </c>
      <c r="C9" s="41" t="s">
        <v>124</v>
      </c>
      <c r="D9" s="41" t="s">
        <v>125</v>
      </c>
      <c r="E9" s="42"/>
      <c r="F9" s="5"/>
      <c r="G9" s="5" t="s">
        <v>15</v>
      </c>
      <c r="H9" s="33">
        <v>76274.44</v>
      </c>
      <c r="I9" s="20">
        <v>45230</v>
      </c>
      <c r="J9" s="34">
        <v>45253</v>
      </c>
    </row>
    <row r="10" spans="1:10" s="11" customFormat="1" ht="57.6" x14ac:dyDescent="0.3">
      <c r="A10" s="31" t="s">
        <v>126</v>
      </c>
      <c r="B10" s="43" t="s">
        <v>127</v>
      </c>
      <c r="C10" s="32" t="s">
        <v>145</v>
      </c>
      <c r="D10" s="32" t="s">
        <v>146</v>
      </c>
      <c r="E10" s="44"/>
      <c r="F10" s="53"/>
      <c r="G10" s="5" t="s">
        <v>4</v>
      </c>
      <c r="H10" s="33">
        <v>67576</v>
      </c>
      <c r="I10" s="20">
        <v>45230</v>
      </c>
      <c r="J10" s="36">
        <v>45259</v>
      </c>
    </row>
    <row r="11" spans="1:10" s="11" customFormat="1" ht="87" customHeight="1" x14ac:dyDescent="0.3">
      <c r="A11" s="31" t="s">
        <v>122</v>
      </c>
      <c r="B11" s="30" t="s">
        <v>129</v>
      </c>
      <c r="C11" s="5" t="s">
        <v>130</v>
      </c>
      <c r="D11" s="5" t="s">
        <v>27</v>
      </c>
      <c r="E11" s="42"/>
      <c r="F11" s="29"/>
      <c r="G11" s="5" t="s">
        <v>15</v>
      </c>
      <c r="H11" s="33">
        <v>76274.44</v>
      </c>
      <c r="I11" s="20">
        <v>45230</v>
      </c>
      <c r="J11" s="36">
        <v>45259</v>
      </c>
    </row>
    <row r="12" spans="1:10" s="11" customFormat="1" ht="85.2" customHeight="1" x14ac:dyDescent="0.3">
      <c r="A12" s="31" t="s">
        <v>141</v>
      </c>
      <c r="B12" s="30" t="s">
        <v>142</v>
      </c>
      <c r="C12" s="5" t="s">
        <v>143</v>
      </c>
      <c r="D12" s="5" t="s">
        <v>144</v>
      </c>
      <c r="E12" s="5"/>
      <c r="F12" s="29"/>
      <c r="G12" s="5" t="s">
        <v>15</v>
      </c>
      <c r="H12" s="33">
        <v>44600</v>
      </c>
      <c r="I12" s="20">
        <v>45258</v>
      </c>
      <c r="J12" s="36">
        <v>45288</v>
      </c>
    </row>
    <row r="13" spans="1:10" s="11" customFormat="1" ht="31.95" customHeight="1" x14ac:dyDescent="0.3">
      <c r="A13" s="9"/>
      <c r="B13" s="5"/>
      <c r="C13" s="5"/>
      <c r="D13" s="5"/>
      <c r="E13" s="5"/>
      <c r="F13" s="5"/>
      <c r="G13" s="5"/>
      <c r="H13" s="37"/>
      <c r="I13" s="38"/>
      <c r="J13" s="39"/>
    </row>
    <row r="14" spans="1:10" s="11" customFormat="1" ht="31.95" customHeight="1" x14ac:dyDescent="0.3">
      <c r="A14" s="9"/>
      <c r="B14" s="5"/>
      <c r="C14" s="5"/>
      <c r="D14" s="5"/>
      <c r="E14" s="5"/>
      <c r="F14" s="5"/>
      <c r="G14" s="5"/>
      <c r="H14" s="37"/>
      <c r="I14" s="38"/>
      <c r="J14" s="39"/>
    </row>
    <row r="15" spans="1:10" s="11" customFormat="1" ht="31.95" customHeight="1" x14ac:dyDescent="0.3">
      <c r="A15" s="9"/>
      <c r="B15" s="5"/>
      <c r="C15" s="5"/>
      <c r="D15" s="5"/>
      <c r="E15" s="5"/>
      <c r="F15" s="5"/>
      <c r="G15" s="5"/>
      <c r="H15" s="37"/>
      <c r="I15" s="38"/>
      <c r="J15" s="39"/>
    </row>
    <row r="16" spans="1:10" x14ac:dyDescent="0.3">
      <c r="A16" s="9" t="s">
        <v>131</v>
      </c>
      <c r="B16" s="5"/>
      <c r="C16" s="5"/>
      <c r="D16" s="5"/>
      <c r="E16" s="5"/>
      <c r="F16" s="29">
        <f>SUM(F2:F15)</f>
        <v>48975</v>
      </c>
      <c r="G16" s="5"/>
      <c r="H16" s="37">
        <f>SUM(H2:H15)</f>
        <v>1282109.2399999998</v>
      </c>
      <c r="I16" s="38"/>
      <c r="J16" s="39"/>
    </row>
    <row r="19" spans="5:8" ht="28.8" x14ac:dyDescent="0.3">
      <c r="G19" s="1" t="s">
        <v>10</v>
      </c>
      <c r="H19" s="19">
        <f>F16+H16</f>
        <v>1331084.2399999998</v>
      </c>
    </row>
    <row r="21" spans="5:8" ht="15" thickBot="1" x14ac:dyDescent="0.35"/>
    <row r="22" spans="5:8" ht="15" thickBot="1" x14ac:dyDescent="0.35">
      <c r="F22" s="46" t="s">
        <v>136</v>
      </c>
      <c r="G22" s="47" t="s">
        <v>135</v>
      </c>
    </row>
    <row r="23" spans="5:8" ht="101.4" thickBot="1" x14ac:dyDescent="0.35">
      <c r="E23" s="1" t="s">
        <v>35</v>
      </c>
      <c r="F23" s="48">
        <f>F16*100/H19</f>
        <v>3.6793313697411074</v>
      </c>
      <c r="G23" s="50" t="s">
        <v>132</v>
      </c>
    </row>
    <row r="24" spans="5:8" ht="15" thickBot="1" x14ac:dyDescent="0.35">
      <c r="F24" s="49">
        <v>76.36</v>
      </c>
      <c r="G24" s="50" t="s">
        <v>133</v>
      </c>
    </row>
    <row r="28" spans="5:8" x14ac:dyDescent="0.3">
      <c r="F28" s="2" t="s">
        <v>134</v>
      </c>
    </row>
  </sheetData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20"/>
  <sheetViews>
    <sheetView workbookViewId="0">
      <selection activeCell="I20" sqref="I20"/>
    </sheetView>
  </sheetViews>
  <sheetFormatPr defaultRowHeight="14.4" x14ac:dyDescent="0.3"/>
  <sheetData>
    <row r="2" spans="2:12" x14ac:dyDescent="0.3">
      <c r="B2" t="s">
        <v>3</v>
      </c>
      <c r="C2" t="s">
        <v>4</v>
      </c>
    </row>
    <row r="3" spans="2:12" x14ac:dyDescent="0.3">
      <c r="C3" t="s">
        <v>5</v>
      </c>
      <c r="H3" t="s">
        <v>7</v>
      </c>
      <c r="J3" t="s">
        <v>3</v>
      </c>
      <c r="L3" t="s">
        <v>4</v>
      </c>
    </row>
    <row r="4" spans="2:12" x14ac:dyDescent="0.3">
      <c r="L4" t="s">
        <v>5</v>
      </c>
    </row>
    <row r="5" spans="2:12" x14ac:dyDescent="0.3">
      <c r="E5" t="s">
        <v>4</v>
      </c>
    </row>
    <row r="6" spans="2:12" x14ac:dyDescent="0.3">
      <c r="E6" t="s">
        <v>5</v>
      </c>
    </row>
    <row r="10" spans="2:12" x14ac:dyDescent="0.3">
      <c r="D10" t="s">
        <v>4</v>
      </c>
      <c r="E10">
        <v>1000</v>
      </c>
      <c r="H10">
        <v>1000</v>
      </c>
      <c r="J10">
        <v>3000</v>
      </c>
    </row>
    <row r="11" spans="2:12" x14ac:dyDescent="0.3">
      <c r="D11" t="s">
        <v>5</v>
      </c>
      <c r="E11">
        <v>2000</v>
      </c>
      <c r="H11">
        <v>2000</v>
      </c>
      <c r="J11">
        <v>2000</v>
      </c>
    </row>
    <row r="12" spans="2:12" x14ac:dyDescent="0.3">
      <c r="D12" t="s">
        <v>4</v>
      </c>
      <c r="E12">
        <v>3000</v>
      </c>
      <c r="H12">
        <v>3000</v>
      </c>
      <c r="J12">
        <v>500</v>
      </c>
    </row>
    <row r="13" spans="2:12" x14ac:dyDescent="0.3">
      <c r="D13" t="s">
        <v>5</v>
      </c>
      <c r="E13">
        <v>4000</v>
      </c>
      <c r="H13">
        <v>4000</v>
      </c>
      <c r="J13">
        <v>450</v>
      </c>
    </row>
    <row r="15" spans="2:12" x14ac:dyDescent="0.3">
      <c r="H15">
        <f>SUM(H10:H14)</f>
        <v>10000</v>
      </c>
      <c r="J15">
        <f>SUM(J11:J14)</f>
        <v>2950</v>
      </c>
    </row>
    <row r="18" spans="9:9" x14ac:dyDescent="0.3">
      <c r="I18">
        <f>H15+J15</f>
        <v>12950</v>
      </c>
    </row>
    <row r="20" spans="9:9" x14ac:dyDescent="0.3">
      <c r="I20">
        <f>(J15*100)/(I18)</f>
        <v>22.779922779922781</v>
      </c>
    </row>
  </sheetData>
  <autoFilter ref="D10:E13" xr:uid="{00000000-0009-0000-0000-000002000000}"/>
  <dataValidations count="1">
    <dataValidation type="list" allowBlank="1" showInputMessage="1" showErrorMessage="1" sqref="H8" xr:uid="{00000000-0002-0000-0200-000000000000}">
      <formula1>$L$3:$L$4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1er semestre 2023</vt:lpstr>
      <vt:lpstr>2on semestre 2023</vt:lpstr>
      <vt:lpstr>Full2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Molins, Rosa Isabel</dc:creator>
  <cp:lastModifiedBy>Cristina Adroher Boada</cp:lastModifiedBy>
  <dcterms:created xsi:type="dcterms:W3CDTF">2022-02-10T08:13:33Z</dcterms:created>
  <dcterms:modified xsi:type="dcterms:W3CDTF">2024-03-04T18:16:43Z</dcterms:modified>
</cp:coreProperties>
</file>