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\Downloads\"/>
    </mc:Choice>
  </mc:AlternateContent>
  <xr:revisionPtr revIDLastSave="0" documentId="13_ncr:1_{7E75FD78-6177-4A06-8AD7-00626BDE21E4}" xr6:coauthVersionLast="47" xr6:coauthVersionMax="47" xr10:uidLastSave="{00000000-0000-0000-0000-000000000000}"/>
  <bookViews>
    <workbookView xWindow="16284" yWindow="-108" windowWidth="23256" windowHeight="12576" xr2:uid="{378F0DC0-6F4A-44D8-AEBF-2F15550B9E97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5" i="1" l="1"/>
  <c r="R86" i="1"/>
  <c r="R84" i="1"/>
  <c r="R46" i="1"/>
  <c r="J46" i="1"/>
  <c r="H46" i="1"/>
  <c r="G46" i="1"/>
  <c r="F46" i="1"/>
  <c r="R25" i="1"/>
  <c r="Q25" i="1"/>
  <c r="O25" i="1"/>
  <c r="L25" i="1"/>
  <c r="H25" i="1"/>
  <c r="G25" i="1"/>
  <c r="F25" i="1"/>
</calcChain>
</file>

<file path=xl/sharedStrings.xml><?xml version="1.0" encoding="utf-8"?>
<sst xmlns="http://schemas.openxmlformats.org/spreadsheetml/2006/main" count="264" uniqueCount="71">
  <si>
    <t>A1</t>
  </si>
  <si>
    <t>A2</t>
  </si>
  <si>
    <t>C1</t>
  </si>
  <si>
    <t>C2</t>
  </si>
  <si>
    <t>AP</t>
  </si>
  <si>
    <t>POLICIA</t>
  </si>
  <si>
    <t>NAT</t>
  </si>
  <si>
    <t>JORNADA</t>
  </si>
  <si>
    <t>CAT</t>
  </si>
  <si>
    <t>CD</t>
  </si>
  <si>
    <t>BASE</t>
  </si>
  <si>
    <t>DESTI</t>
  </si>
  <si>
    <t>ESPECÍFIC</t>
  </si>
  <si>
    <t>TR A1</t>
  </si>
  <si>
    <t>TR A2</t>
  </si>
  <si>
    <t>TR C1</t>
  </si>
  <si>
    <t>TR C2</t>
  </si>
  <si>
    <t>TR AP</t>
  </si>
  <si>
    <t>ANTIG</t>
  </si>
  <si>
    <t>CPT</t>
  </si>
  <si>
    <t>COMPL</t>
  </si>
  <si>
    <t>PLUS CORR.</t>
  </si>
  <si>
    <t>TOTAL</t>
  </si>
  <si>
    <t>F</t>
  </si>
  <si>
    <t>F interí</t>
  </si>
  <si>
    <t>BRIGADA</t>
  </si>
  <si>
    <t>L</t>
  </si>
  <si>
    <t>LT</t>
  </si>
  <si>
    <t>URBANISME</t>
  </si>
  <si>
    <t>F interina</t>
  </si>
  <si>
    <t>50% (60% sou)</t>
  </si>
  <si>
    <t>66% (80% sou)</t>
  </si>
  <si>
    <t>L interina</t>
  </si>
  <si>
    <t>TEI</t>
  </si>
  <si>
    <t>BIBLIOTECA</t>
  </si>
  <si>
    <t>SERVEIS SOCIALS</t>
  </si>
  <si>
    <t>CENTRE CÍVIC</t>
  </si>
  <si>
    <t>SERVEIS GENERALS</t>
  </si>
  <si>
    <t>SECRETARI</t>
  </si>
  <si>
    <t>INTERVENTOR</t>
  </si>
  <si>
    <t>TRESORER</t>
  </si>
  <si>
    <t>FI</t>
  </si>
  <si>
    <t>CAPORAL</t>
  </si>
  <si>
    <t>AGENT POLICIA</t>
  </si>
  <si>
    <t>AUX. ADMINISTRATIU</t>
  </si>
  <si>
    <t>VIGILANT MUNICIPAL</t>
  </si>
  <si>
    <t>ENCARREGAT BRIGADA</t>
  </si>
  <si>
    <t>ENCARREGAT OBRES</t>
  </si>
  <si>
    <t>OFICIAL OBRES</t>
  </si>
  <si>
    <t>OPERARI OBRES</t>
  </si>
  <si>
    <t>ADMINISTRATIVA</t>
  </si>
  <si>
    <t>ARQUITECTE</t>
  </si>
  <si>
    <t>ENGINYERA</t>
  </si>
  <si>
    <t>ARQUITECTE TÈCNIC</t>
  </si>
  <si>
    <t>ENSENYAMENT</t>
  </si>
  <si>
    <t xml:space="preserve">MESTRE </t>
  </si>
  <si>
    <t>CONSERGE</t>
  </si>
  <si>
    <t>TAB</t>
  </si>
  <si>
    <t>AUX. ADMINISTRATIVA</t>
  </si>
  <si>
    <t>CAP SERVEIS COMUNITAT</t>
  </si>
  <si>
    <t>TÈCNIC MIG PROGRAMES</t>
  </si>
  <si>
    <t>TÈCNIC AUXILIAR</t>
  </si>
  <si>
    <t>AUXILIAR EQUIPAMENTS</t>
  </si>
  <si>
    <t>TAG</t>
  </si>
  <si>
    <t>TÈCNIC AUX. INFORMÀTIC</t>
  </si>
  <si>
    <t>DIRECTORA</t>
  </si>
  <si>
    <t>TÈCNIC GESTIÓ PROGRAMES</t>
  </si>
  <si>
    <t>ADMINISTRATIU CONTRACTACIÓ</t>
  </si>
  <si>
    <t>ADMINISTRATIU RRHH</t>
  </si>
  <si>
    <t>ORDENANÇA</t>
  </si>
  <si>
    <t>TAULES RETRIBUTIVES DEL PERSONAL - ANY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</si>
</sst>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" fontId="0" fillId="0" borderId="1" xfId="0" applyNumberFormat="1" applyBorder="1"/>
    <xf numFmtId="4" fontId="0" fillId="0" borderId="0" xfId="0" applyNumberFormat="1"/>
    <xf numFmtId="0" fontId="0" fillId="0" borderId="2" xfId="0" applyBorder="1"/>
    <xf numFmtId="0" fontId="0" fillId="0" borderId="3" xfId="0" applyBorder="1"/>
    <xf numFmtId="0" fontId="1" fillId="0" borderId="2" xfId="0" applyFont="1" applyBorder="1"/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457201</xdr:colOff>
      <xdr:row>0</xdr:row>
      <xdr:rowOff>0</xdr:rowOff>
    </xdr:from>
    <xdr:to>
      <xdr:col>17</xdr:col>
      <xdr:colOff>525781</xdr:colOff>
      <xdr:row>3</xdr:row>
      <xdr:rowOff>48140</xdr:rowOff>
    </xdr:to>
    <xdr:pic>
      <xdr:nvPicPr>
        <xdr:cNvPr id="3" name="Gràfic 2">
          <a:extLst>
            <a:ext uri="{FF2B5EF4-FFF2-40B4-BE49-F238E27FC236}">
              <a16:creationId xmlns:a16="http://schemas.microsoft.com/office/drawing/2014/main" id="{D4B0CA6F-E623-237B-B7F7-3D7DEE4F5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609321" y="0"/>
          <a:ext cx="1653540" cy="726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55342-71CB-4813-BD79-2F03080CA2ED}">
  <sheetPr>
    <pageSetUpPr fitToPage="1"/>
  </sheetPr>
  <dimension ref="A2:R98"/>
  <sheetViews>
    <sheetView tabSelected="1" workbookViewId="0">
      <selection activeCell="C2" sqref="C2:H2"/>
    </sheetView>
  </sheetViews>
  <sheetFormatPr defaultColWidth="11.5546875" defaultRowHeight="14.4" x14ac:dyDescent="0.3"/>
  <cols>
    <col min="1" max="1" width="30" bestFit="1" customWidth="1"/>
  </cols>
  <sheetData>
    <row r="2" spans="1:18" ht="21" x14ac:dyDescent="0.4">
      <c r="C2" s="9" t="s">
        <v>70</v>
      </c>
      <c r="D2" s="9"/>
      <c r="E2" s="9"/>
      <c r="F2" s="9"/>
      <c r="G2" s="9"/>
      <c r="H2" s="9"/>
      <c r="I2" s="3"/>
      <c r="J2" s="3"/>
      <c r="K2" s="3"/>
    </row>
    <row r="3" spans="1:18" ht="18" x14ac:dyDescent="0.35">
      <c r="C3" s="8"/>
      <c r="D3" s="8"/>
      <c r="E3" s="8"/>
      <c r="F3" s="8"/>
      <c r="G3" s="8"/>
      <c r="H3" s="8"/>
      <c r="I3" s="3"/>
      <c r="J3" s="3"/>
      <c r="K3" s="3"/>
    </row>
    <row r="4" spans="1:18" x14ac:dyDescent="0.3">
      <c r="A4" s="7" t="s">
        <v>5</v>
      </c>
    </row>
    <row r="5" spans="1:18" x14ac:dyDescent="0.3">
      <c r="A5" s="5"/>
      <c r="B5" s="1" t="s">
        <v>6</v>
      </c>
      <c r="C5" s="1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1" t="s">
        <v>13</v>
      </c>
      <c r="J5" s="1" t="s">
        <v>14</v>
      </c>
      <c r="K5" s="1" t="s">
        <v>15</v>
      </c>
      <c r="L5" s="1" t="s">
        <v>16</v>
      </c>
      <c r="M5" s="1" t="s">
        <v>17</v>
      </c>
      <c r="N5" s="1" t="s">
        <v>18</v>
      </c>
      <c r="O5" s="1" t="s">
        <v>19</v>
      </c>
      <c r="P5" s="1" t="s">
        <v>20</v>
      </c>
      <c r="Q5" s="1" t="s">
        <v>21</v>
      </c>
      <c r="R5" s="1" t="s">
        <v>22</v>
      </c>
    </row>
    <row r="6" spans="1:18" x14ac:dyDescent="0.3">
      <c r="A6" s="6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x14ac:dyDescent="0.3">
      <c r="A7" s="4" t="s">
        <v>44</v>
      </c>
      <c r="B7" s="1" t="s">
        <v>23</v>
      </c>
      <c r="C7" s="1">
        <v>37.5</v>
      </c>
      <c r="D7" s="1" t="s">
        <v>3</v>
      </c>
      <c r="E7" s="1">
        <v>18</v>
      </c>
      <c r="F7" s="2">
        <v>9358</v>
      </c>
      <c r="G7" s="2">
        <v>6173.58</v>
      </c>
      <c r="H7" s="2">
        <v>11408.88</v>
      </c>
      <c r="I7" s="1"/>
      <c r="J7" s="1"/>
      <c r="K7" s="1"/>
      <c r="L7" s="1">
        <v>560.04</v>
      </c>
      <c r="M7" s="1">
        <v>422.24</v>
      </c>
      <c r="N7" s="1"/>
      <c r="O7" s="2">
        <v>3155.6</v>
      </c>
      <c r="P7" s="1"/>
      <c r="Q7" s="1"/>
      <c r="R7" s="2">
        <v>31078.34</v>
      </c>
    </row>
    <row r="8" spans="1:18" x14ac:dyDescent="0.3">
      <c r="A8" s="4" t="s">
        <v>45</v>
      </c>
      <c r="B8" s="1" t="s">
        <v>23</v>
      </c>
      <c r="C8" s="1">
        <v>37.5</v>
      </c>
      <c r="D8" s="1" t="s">
        <v>4</v>
      </c>
      <c r="E8" s="1">
        <v>14</v>
      </c>
      <c r="F8" s="2">
        <v>8576.26</v>
      </c>
      <c r="G8" s="2">
        <v>4769.8</v>
      </c>
      <c r="H8" s="2">
        <v>9716</v>
      </c>
      <c r="I8" s="1"/>
      <c r="J8" s="1"/>
      <c r="K8" s="1"/>
      <c r="L8" s="1"/>
      <c r="M8" s="2">
        <v>1266.72</v>
      </c>
      <c r="N8" s="1"/>
      <c r="O8" s="1"/>
      <c r="P8" s="1"/>
      <c r="Q8" s="1">
        <v>900</v>
      </c>
      <c r="R8" s="2">
        <v>25228.78</v>
      </c>
    </row>
    <row r="9" spans="1:18" x14ac:dyDescent="0.3">
      <c r="A9" s="4" t="s">
        <v>45</v>
      </c>
      <c r="B9" s="1" t="s">
        <v>23</v>
      </c>
      <c r="C9" s="1">
        <v>37.5</v>
      </c>
      <c r="D9" s="1" t="s">
        <v>4</v>
      </c>
      <c r="E9" s="1">
        <v>14</v>
      </c>
      <c r="F9" s="2">
        <v>8576.26</v>
      </c>
      <c r="G9" s="2">
        <v>4769.8</v>
      </c>
      <c r="H9" s="2">
        <v>9716</v>
      </c>
      <c r="I9" s="1"/>
      <c r="J9" s="1"/>
      <c r="K9" s="1"/>
      <c r="L9" s="1"/>
      <c r="M9" s="2">
        <v>1266.72</v>
      </c>
      <c r="N9" s="1"/>
      <c r="O9" s="1"/>
      <c r="P9" s="1"/>
      <c r="Q9" s="1">
        <v>900</v>
      </c>
      <c r="R9" s="2">
        <v>25228.78</v>
      </c>
    </row>
    <row r="10" spans="1:18" x14ac:dyDescent="0.3">
      <c r="A10" s="1" t="s">
        <v>42</v>
      </c>
      <c r="B10" s="1" t="s">
        <v>23</v>
      </c>
      <c r="C10" s="1">
        <v>37.5</v>
      </c>
      <c r="D10" s="1" t="s">
        <v>2</v>
      </c>
      <c r="E10" s="1">
        <v>14</v>
      </c>
      <c r="F10" s="2">
        <v>11040.4</v>
      </c>
      <c r="G10" s="2">
        <v>5120.22</v>
      </c>
      <c r="H10" s="2">
        <v>11187.68</v>
      </c>
      <c r="I10" s="1"/>
      <c r="J10" s="1"/>
      <c r="K10" s="2">
        <v>2423.88</v>
      </c>
      <c r="L10" s="1"/>
      <c r="M10" s="1"/>
      <c r="N10" s="1"/>
      <c r="O10" s="1"/>
      <c r="P10" s="2">
        <v>11301.08</v>
      </c>
      <c r="Q10" s="1"/>
      <c r="R10" s="2">
        <v>41073.26</v>
      </c>
    </row>
    <row r="11" spans="1:18" x14ac:dyDescent="0.3">
      <c r="A11" s="1" t="s">
        <v>43</v>
      </c>
      <c r="B11" s="1" t="s">
        <v>23</v>
      </c>
      <c r="C11" s="1">
        <v>37.5</v>
      </c>
      <c r="D11" s="1" t="s">
        <v>2</v>
      </c>
      <c r="E11" s="1">
        <v>14</v>
      </c>
      <c r="F11" s="2">
        <v>11040.4</v>
      </c>
      <c r="G11" s="2">
        <v>4769.8</v>
      </c>
      <c r="H11" s="2">
        <v>10507.84</v>
      </c>
      <c r="I11" s="1"/>
      <c r="J11" s="1"/>
      <c r="K11" s="1">
        <v>403.98</v>
      </c>
      <c r="L11" s="1">
        <v>280.02</v>
      </c>
      <c r="M11" s="1">
        <v>844.48</v>
      </c>
      <c r="N11" s="1"/>
      <c r="O11" s="1"/>
      <c r="P11" s="1"/>
      <c r="Q11" s="1">
        <v>900</v>
      </c>
      <c r="R11" s="2">
        <v>28746.52</v>
      </c>
    </row>
    <row r="12" spans="1:18" x14ac:dyDescent="0.3">
      <c r="A12" s="1" t="s">
        <v>43</v>
      </c>
      <c r="B12" s="1" t="s">
        <v>23</v>
      </c>
      <c r="C12" s="1">
        <v>37.5</v>
      </c>
      <c r="D12" s="1" t="s">
        <v>2</v>
      </c>
      <c r="E12" s="1">
        <v>14</v>
      </c>
      <c r="F12" s="2">
        <v>11040.4</v>
      </c>
      <c r="G12" s="2">
        <v>4769.8</v>
      </c>
      <c r="H12" s="2">
        <v>10507.84</v>
      </c>
      <c r="I12" s="1"/>
      <c r="J12" s="1"/>
      <c r="K12" s="1"/>
      <c r="L12" s="1"/>
      <c r="M12" s="2">
        <v>1266.72</v>
      </c>
      <c r="N12" s="1"/>
      <c r="O12" s="1"/>
      <c r="P12" s="1"/>
      <c r="Q12" s="1"/>
      <c r="R12" s="2">
        <v>27584.76</v>
      </c>
    </row>
    <row r="13" spans="1:18" x14ac:dyDescent="0.3">
      <c r="A13" s="1" t="s">
        <v>43</v>
      </c>
      <c r="B13" s="1" t="s">
        <v>23</v>
      </c>
      <c r="C13" s="1">
        <v>37.5</v>
      </c>
      <c r="D13" s="1" t="s">
        <v>2</v>
      </c>
      <c r="E13" s="1">
        <v>14</v>
      </c>
      <c r="F13" s="2">
        <v>11040.4</v>
      </c>
      <c r="G13" s="2">
        <v>4769.8</v>
      </c>
      <c r="H13" s="2">
        <v>10507.84</v>
      </c>
      <c r="I13" s="1"/>
      <c r="J13" s="1"/>
      <c r="K13" s="1">
        <v>403.98</v>
      </c>
      <c r="L13" s="1"/>
      <c r="M13" s="1">
        <v>633.36</v>
      </c>
      <c r="N13" s="1"/>
      <c r="O13" s="1"/>
      <c r="P13" s="1"/>
      <c r="Q13" s="1">
        <v>900</v>
      </c>
      <c r="R13" s="2">
        <v>28255.38</v>
      </c>
    </row>
    <row r="14" spans="1:18" x14ac:dyDescent="0.3">
      <c r="A14" s="1" t="s">
        <v>43</v>
      </c>
      <c r="B14" s="1" t="s">
        <v>23</v>
      </c>
      <c r="C14" s="1">
        <v>37.5</v>
      </c>
      <c r="D14" s="1" t="s">
        <v>2</v>
      </c>
      <c r="E14" s="1">
        <v>14</v>
      </c>
      <c r="F14" s="2">
        <v>11040.4</v>
      </c>
      <c r="G14" s="2">
        <v>4769.8</v>
      </c>
      <c r="H14" s="2">
        <v>10507.84</v>
      </c>
      <c r="I14" s="1"/>
      <c r="J14" s="1"/>
      <c r="K14" s="1"/>
      <c r="L14" s="1"/>
      <c r="M14" s="1"/>
      <c r="N14" s="1"/>
      <c r="O14" s="1"/>
      <c r="P14" s="1"/>
      <c r="Q14" s="1">
        <v>900</v>
      </c>
      <c r="R14" s="2">
        <v>27218.04</v>
      </c>
    </row>
    <row r="15" spans="1:18" x14ac:dyDescent="0.3">
      <c r="A15" s="1" t="s">
        <v>43</v>
      </c>
      <c r="B15" s="1" t="s">
        <v>23</v>
      </c>
      <c r="C15" s="1">
        <v>37.5</v>
      </c>
      <c r="D15" s="1" t="s">
        <v>2</v>
      </c>
      <c r="E15" s="1">
        <v>14</v>
      </c>
      <c r="F15" s="2">
        <v>11040.4</v>
      </c>
      <c r="G15" s="2">
        <v>4769.8</v>
      </c>
      <c r="H15" s="2">
        <v>10507.84</v>
      </c>
      <c r="I15" s="1"/>
      <c r="J15" s="1"/>
      <c r="K15" s="1">
        <v>403.98</v>
      </c>
      <c r="L15" s="1">
        <v>280.02</v>
      </c>
      <c r="M15" s="1">
        <v>633.36</v>
      </c>
      <c r="N15" s="1"/>
      <c r="O15" s="1"/>
      <c r="P15" s="1"/>
      <c r="Q15" s="1">
        <v>900</v>
      </c>
      <c r="R15" s="2">
        <v>28535.4</v>
      </c>
    </row>
    <row r="16" spans="1:18" x14ac:dyDescent="0.3">
      <c r="A16" s="1" t="s">
        <v>43</v>
      </c>
      <c r="B16" s="1" t="s">
        <v>23</v>
      </c>
      <c r="C16" s="1">
        <v>37.5</v>
      </c>
      <c r="D16" s="1" t="s">
        <v>2</v>
      </c>
      <c r="E16" s="1">
        <v>14</v>
      </c>
      <c r="F16" s="2">
        <v>11040.4</v>
      </c>
      <c r="G16" s="2">
        <v>4769.8</v>
      </c>
      <c r="H16" s="2">
        <v>10507.84</v>
      </c>
      <c r="I16" s="1"/>
      <c r="J16" s="1"/>
      <c r="K16" s="1"/>
      <c r="L16" s="2">
        <v>1120.08</v>
      </c>
      <c r="M16" s="1"/>
      <c r="N16" s="1"/>
      <c r="O16" s="1"/>
      <c r="P16" s="1"/>
      <c r="Q16" s="1">
        <v>900</v>
      </c>
      <c r="R16" s="2">
        <v>28338.12</v>
      </c>
    </row>
    <row r="17" spans="1:18" x14ac:dyDescent="0.3">
      <c r="A17" s="1" t="s">
        <v>43</v>
      </c>
      <c r="B17" s="1" t="s">
        <v>24</v>
      </c>
      <c r="C17" s="1">
        <v>37.5</v>
      </c>
      <c r="D17" s="1" t="s">
        <v>3</v>
      </c>
      <c r="E17" s="1">
        <v>14</v>
      </c>
      <c r="F17" s="2">
        <v>9358</v>
      </c>
      <c r="G17" s="2">
        <v>4769.8</v>
      </c>
      <c r="H17" s="2">
        <v>9611.2800000000007</v>
      </c>
      <c r="I17" s="1"/>
      <c r="J17" s="1"/>
      <c r="K17" s="1"/>
      <c r="L17" s="1"/>
      <c r="M17" s="1"/>
      <c r="N17" s="1"/>
      <c r="O17" s="1"/>
      <c r="P17" s="1"/>
      <c r="Q17" s="1">
        <v>900</v>
      </c>
      <c r="R17" s="2">
        <v>24639.08</v>
      </c>
    </row>
    <row r="18" spans="1:18" x14ac:dyDescent="0.3">
      <c r="A18" s="1" t="s">
        <v>43</v>
      </c>
      <c r="B18" s="1" t="s">
        <v>24</v>
      </c>
      <c r="C18" s="1">
        <v>37.5</v>
      </c>
      <c r="D18" s="1" t="s">
        <v>3</v>
      </c>
      <c r="E18" s="1">
        <v>14</v>
      </c>
      <c r="F18" s="2">
        <v>9358</v>
      </c>
      <c r="G18" s="2">
        <v>4769.8</v>
      </c>
      <c r="H18" s="2">
        <v>9611.2800000000007</v>
      </c>
      <c r="I18" s="1"/>
      <c r="J18" s="1"/>
      <c r="K18" s="1"/>
      <c r="L18" s="1"/>
      <c r="M18" s="1"/>
      <c r="N18" s="1"/>
      <c r="O18" s="1"/>
      <c r="P18" s="1"/>
      <c r="Q18" s="1">
        <v>900</v>
      </c>
      <c r="R18" s="2">
        <v>24639.08</v>
      </c>
    </row>
    <row r="19" spans="1:18" x14ac:dyDescent="0.3">
      <c r="A19" s="1" t="s">
        <v>43</v>
      </c>
      <c r="B19" s="1" t="s">
        <v>24</v>
      </c>
      <c r="C19" s="1">
        <v>37.5</v>
      </c>
      <c r="D19" s="1" t="s">
        <v>3</v>
      </c>
      <c r="E19" s="1">
        <v>14</v>
      </c>
      <c r="F19" s="2">
        <v>9358</v>
      </c>
      <c r="G19" s="2">
        <v>4769.8</v>
      </c>
      <c r="H19" s="2">
        <v>9611.2800000000007</v>
      </c>
      <c r="I19" s="1"/>
      <c r="J19" s="1"/>
      <c r="K19" s="1"/>
      <c r="L19" s="1"/>
      <c r="M19" s="1"/>
      <c r="N19" s="1"/>
      <c r="O19" s="1"/>
      <c r="P19" s="1"/>
      <c r="Q19" s="1">
        <v>900</v>
      </c>
      <c r="R19" s="2">
        <v>24639.08</v>
      </c>
    </row>
    <row r="20" spans="1:18" x14ac:dyDescent="0.3">
      <c r="A20" s="1" t="s">
        <v>43</v>
      </c>
      <c r="B20" s="1" t="s">
        <v>24</v>
      </c>
      <c r="C20" s="1">
        <v>37.5</v>
      </c>
      <c r="D20" s="1" t="s">
        <v>3</v>
      </c>
      <c r="E20" s="1">
        <v>14</v>
      </c>
      <c r="F20" s="2">
        <v>9358</v>
      </c>
      <c r="G20" s="2">
        <v>4769.8</v>
      </c>
      <c r="H20" s="2">
        <v>9611.2800000000007</v>
      </c>
      <c r="I20" s="1"/>
      <c r="J20" s="1"/>
      <c r="K20" s="1"/>
      <c r="L20" s="1"/>
      <c r="M20" s="1"/>
      <c r="N20" s="1"/>
      <c r="O20" s="1"/>
      <c r="P20" s="1"/>
      <c r="Q20" s="1">
        <v>900</v>
      </c>
      <c r="R20" s="2">
        <v>24639.08</v>
      </c>
    </row>
    <row r="21" spans="1:18" x14ac:dyDescent="0.3">
      <c r="A21" s="1" t="s">
        <v>43</v>
      </c>
      <c r="B21" s="1" t="s">
        <v>24</v>
      </c>
      <c r="C21" s="1">
        <v>37.5</v>
      </c>
      <c r="D21" s="1" t="s">
        <v>3</v>
      </c>
      <c r="E21" s="1">
        <v>14</v>
      </c>
      <c r="F21" s="2">
        <v>9358</v>
      </c>
      <c r="G21" s="2">
        <v>4769.8</v>
      </c>
      <c r="H21" s="2">
        <v>9611.2800000000007</v>
      </c>
      <c r="I21" s="1"/>
      <c r="J21" s="1"/>
      <c r="K21" s="1"/>
      <c r="L21" s="1"/>
      <c r="M21" s="1"/>
      <c r="N21" s="1"/>
      <c r="O21" s="1"/>
      <c r="P21" s="1"/>
      <c r="Q21" s="1">
        <v>900</v>
      </c>
      <c r="R21" s="2">
        <v>24639.08</v>
      </c>
    </row>
    <row r="22" spans="1:18" x14ac:dyDescent="0.3">
      <c r="A22" s="1" t="s">
        <v>43</v>
      </c>
      <c r="B22" s="1" t="s">
        <v>24</v>
      </c>
      <c r="C22" s="1">
        <v>37.5</v>
      </c>
      <c r="D22" s="1" t="s">
        <v>3</v>
      </c>
      <c r="E22" s="1">
        <v>14</v>
      </c>
      <c r="F22" s="2">
        <v>9358</v>
      </c>
      <c r="G22" s="2">
        <v>4769.8</v>
      </c>
      <c r="H22" s="2">
        <v>9611.2800000000007</v>
      </c>
      <c r="I22" s="1"/>
      <c r="J22" s="1"/>
      <c r="K22" s="1"/>
      <c r="L22" s="1"/>
      <c r="M22" s="1"/>
      <c r="N22" s="1"/>
      <c r="O22" s="1"/>
      <c r="P22" s="1"/>
      <c r="Q22" s="1">
        <v>900</v>
      </c>
      <c r="R22" s="2">
        <v>24639.08</v>
      </c>
    </row>
    <row r="24" spans="1:18" x14ac:dyDescent="0.3">
      <c r="A24" s="7" t="s">
        <v>25</v>
      </c>
    </row>
    <row r="25" spans="1:18" x14ac:dyDescent="0.3">
      <c r="A25" s="1" t="s">
        <v>46</v>
      </c>
      <c r="B25" s="1" t="s">
        <v>26</v>
      </c>
      <c r="C25" s="1">
        <v>37.5</v>
      </c>
      <c r="D25" s="1" t="s">
        <v>3</v>
      </c>
      <c r="E25" s="1">
        <v>18</v>
      </c>
      <c r="F25" s="2">
        <f>4679*2</f>
        <v>9358</v>
      </c>
      <c r="G25" s="2">
        <f>3086.79*2</f>
        <v>6173.58</v>
      </c>
      <c r="H25" s="2">
        <f>5575.5*2</f>
        <v>11151</v>
      </c>
      <c r="I25" s="1"/>
      <c r="J25" s="1"/>
      <c r="K25" s="1"/>
      <c r="L25" s="2">
        <f>2687.79*2</f>
        <v>5375.58</v>
      </c>
      <c r="M25" s="1"/>
      <c r="N25" s="1"/>
      <c r="O25" s="2">
        <f>5204.78*2</f>
        <v>10409.56</v>
      </c>
      <c r="P25" s="1"/>
      <c r="Q25" s="1">
        <f>697.98*2</f>
        <v>1395.96</v>
      </c>
      <c r="R25" s="2">
        <f>21931.84*2</f>
        <v>43863.68</v>
      </c>
    </row>
    <row r="26" spans="1:18" x14ac:dyDescent="0.3">
      <c r="A26" s="1" t="s">
        <v>47</v>
      </c>
      <c r="B26" s="1" t="s">
        <v>26</v>
      </c>
      <c r="C26" s="1">
        <v>37.5</v>
      </c>
      <c r="D26" s="1" t="s">
        <v>3</v>
      </c>
      <c r="E26" s="1">
        <v>16</v>
      </c>
      <c r="F26" s="2">
        <v>9358</v>
      </c>
      <c r="G26" s="2">
        <v>5471.9</v>
      </c>
      <c r="H26" s="2">
        <v>9383.2199999999993</v>
      </c>
      <c r="I26" s="1"/>
      <c r="J26" s="1"/>
      <c r="K26" s="1"/>
      <c r="L26" s="2">
        <v>4933.4799999999996</v>
      </c>
      <c r="M26" s="1"/>
      <c r="N26" s="1"/>
      <c r="O26" s="1">
        <v>5774.58</v>
      </c>
      <c r="P26" s="2">
        <v>4042.08</v>
      </c>
      <c r="Q26" s="2">
        <v>1395.96</v>
      </c>
      <c r="R26" s="2">
        <v>40359.22</v>
      </c>
    </row>
    <row r="27" spans="1:18" x14ac:dyDescent="0.3">
      <c r="A27" s="1" t="s">
        <v>48</v>
      </c>
      <c r="B27" s="1" t="s">
        <v>26</v>
      </c>
      <c r="C27" s="1">
        <v>37.5</v>
      </c>
      <c r="D27" s="1" t="s">
        <v>3</v>
      </c>
      <c r="E27" s="1">
        <v>16</v>
      </c>
      <c r="F27" s="2">
        <v>9358</v>
      </c>
      <c r="G27" s="2">
        <v>5471.9</v>
      </c>
      <c r="H27" s="2">
        <v>9383.2199999999993</v>
      </c>
      <c r="I27" s="1"/>
      <c r="J27" s="1"/>
      <c r="K27" s="1"/>
      <c r="L27" s="2">
        <v>1120.08</v>
      </c>
      <c r="M27" s="1"/>
      <c r="N27" s="1"/>
      <c r="O27" s="1"/>
      <c r="P27" s="1"/>
      <c r="Q27" s="2">
        <v>1395.96</v>
      </c>
      <c r="R27" s="2">
        <v>26729.16</v>
      </c>
    </row>
    <row r="28" spans="1:18" x14ac:dyDescent="0.3">
      <c r="A28" s="1" t="s">
        <v>48</v>
      </c>
      <c r="B28" s="1" t="s">
        <v>26</v>
      </c>
      <c r="C28" s="1">
        <v>37.5</v>
      </c>
      <c r="D28" s="1" t="s">
        <v>3</v>
      </c>
      <c r="E28" s="1">
        <v>16</v>
      </c>
      <c r="F28" s="2">
        <v>9358</v>
      </c>
      <c r="G28" s="2">
        <v>5471.9</v>
      </c>
      <c r="H28" s="2">
        <v>9383.2199999999993</v>
      </c>
      <c r="I28" s="1"/>
      <c r="J28" s="1"/>
      <c r="K28" s="1"/>
      <c r="L28" s="2">
        <v>1120.08</v>
      </c>
      <c r="M28" s="1"/>
      <c r="N28" s="1"/>
      <c r="O28" s="1"/>
      <c r="P28" s="1"/>
      <c r="Q28" s="2">
        <v>1395.96</v>
      </c>
      <c r="R28" s="2">
        <v>26729.16</v>
      </c>
    </row>
    <row r="29" spans="1:18" x14ac:dyDescent="0.3">
      <c r="A29" s="1" t="s">
        <v>48</v>
      </c>
      <c r="B29" s="1" t="s">
        <v>26</v>
      </c>
      <c r="C29" s="1">
        <v>37.5</v>
      </c>
      <c r="D29" s="1" t="s">
        <v>3</v>
      </c>
      <c r="E29" s="1">
        <v>16</v>
      </c>
      <c r="F29" s="2">
        <v>9358</v>
      </c>
      <c r="G29" s="2">
        <v>5471.9</v>
      </c>
      <c r="H29" s="2">
        <v>9383.2199999999993</v>
      </c>
      <c r="I29" s="1"/>
      <c r="J29" s="1"/>
      <c r="K29" s="1"/>
      <c r="L29" s="2">
        <v>4195.96</v>
      </c>
      <c r="M29" s="1"/>
      <c r="N29" s="1"/>
      <c r="O29" s="1"/>
      <c r="P29" s="1"/>
      <c r="Q29" s="2">
        <v>1395.96</v>
      </c>
      <c r="R29" s="2">
        <v>29805.040000000001</v>
      </c>
    </row>
    <row r="30" spans="1:18" x14ac:dyDescent="0.3">
      <c r="A30" s="1" t="s">
        <v>48</v>
      </c>
      <c r="B30" s="1" t="s">
        <v>26</v>
      </c>
      <c r="C30" s="1">
        <v>37.5</v>
      </c>
      <c r="D30" s="1" t="s">
        <v>3</v>
      </c>
      <c r="E30" s="1">
        <v>16</v>
      </c>
      <c r="F30" s="2">
        <v>9358</v>
      </c>
      <c r="G30" s="2">
        <v>5471.9</v>
      </c>
      <c r="H30" s="2">
        <v>9383.2199999999993</v>
      </c>
      <c r="I30" s="1"/>
      <c r="J30" s="1"/>
      <c r="K30" s="1"/>
      <c r="L30" s="2">
        <v>4195.96</v>
      </c>
      <c r="M30" s="1"/>
      <c r="N30" s="1"/>
      <c r="O30" s="1"/>
      <c r="P30" s="1"/>
      <c r="Q30" s="2">
        <v>1395.96</v>
      </c>
      <c r="R30" s="2">
        <v>29805.040000000001</v>
      </c>
    </row>
    <row r="31" spans="1:18" x14ac:dyDescent="0.3">
      <c r="A31" s="1" t="s">
        <v>48</v>
      </c>
      <c r="B31" s="1" t="s">
        <v>26</v>
      </c>
      <c r="C31" s="1">
        <v>37.5</v>
      </c>
      <c r="D31" s="1" t="s">
        <v>3</v>
      </c>
      <c r="E31" s="1">
        <v>16</v>
      </c>
      <c r="F31" s="2">
        <v>9358</v>
      </c>
      <c r="G31" s="2">
        <v>5471.9</v>
      </c>
      <c r="H31" s="2">
        <v>9383.2199999999993</v>
      </c>
      <c r="I31" s="1"/>
      <c r="J31" s="1"/>
      <c r="K31" s="1"/>
      <c r="L31" s="1">
        <v>280.02</v>
      </c>
      <c r="M31" s="2">
        <v>1266.72</v>
      </c>
      <c r="N31" s="1"/>
      <c r="O31" s="1"/>
      <c r="P31" s="1"/>
      <c r="Q31" s="2">
        <v>1395.96</v>
      </c>
      <c r="R31" s="2">
        <v>27155.82</v>
      </c>
    </row>
    <row r="32" spans="1:18" x14ac:dyDescent="0.3">
      <c r="A32" s="1" t="s">
        <v>48</v>
      </c>
      <c r="B32" s="1" t="s">
        <v>26</v>
      </c>
      <c r="C32" s="1">
        <v>37.5</v>
      </c>
      <c r="D32" s="1" t="s">
        <v>3</v>
      </c>
      <c r="E32" s="1">
        <v>16</v>
      </c>
      <c r="F32" s="2">
        <v>9358</v>
      </c>
      <c r="G32" s="2">
        <v>5471.9</v>
      </c>
      <c r="H32" s="2">
        <v>9383.2199999999993</v>
      </c>
      <c r="I32" s="1"/>
      <c r="J32" s="1"/>
      <c r="K32" s="1"/>
      <c r="L32" s="1">
        <v>280.02</v>
      </c>
      <c r="M32" s="1">
        <v>844.48</v>
      </c>
      <c r="N32" s="1"/>
      <c r="O32" s="1"/>
      <c r="P32" s="1"/>
      <c r="Q32" s="2">
        <v>1395.96</v>
      </c>
      <c r="R32" s="2">
        <v>26733.58</v>
      </c>
    </row>
    <row r="33" spans="1:18" x14ac:dyDescent="0.3">
      <c r="A33" s="1" t="s">
        <v>48</v>
      </c>
      <c r="B33" s="1" t="s">
        <v>27</v>
      </c>
      <c r="C33" s="1">
        <v>37.5</v>
      </c>
      <c r="D33" s="1" t="s">
        <v>3</v>
      </c>
      <c r="E33" s="1">
        <v>16</v>
      </c>
      <c r="F33" s="2">
        <v>9358</v>
      </c>
      <c r="G33" s="2">
        <v>5471.9</v>
      </c>
      <c r="H33" s="2">
        <v>9383.2199999999993</v>
      </c>
      <c r="I33" s="1"/>
      <c r="J33" s="1"/>
      <c r="K33" s="1"/>
      <c r="L33" s="2">
        <v>1120.08</v>
      </c>
      <c r="M33" s="1"/>
      <c r="N33" s="1"/>
      <c r="O33" s="1"/>
      <c r="P33" s="1"/>
      <c r="Q33" s="2">
        <v>1395.96</v>
      </c>
      <c r="R33" s="2">
        <v>26729.16</v>
      </c>
    </row>
    <row r="34" spans="1:18" x14ac:dyDescent="0.3">
      <c r="A34" s="1" t="s">
        <v>48</v>
      </c>
      <c r="B34" s="1" t="s">
        <v>27</v>
      </c>
      <c r="C34" s="1">
        <v>37.5</v>
      </c>
      <c r="D34" s="1" t="s">
        <v>3</v>
      </c>
      <c r="E34" s="1">
        <v>16</v>
      </c>
      <c r="F34" s="2">
        <v>9358</v>
      </c>
      <c r="G34" s="2">
        <v>5471.9</v>
      </c>
      <c r="H34" s="2">
        <v>9383.2199999999993</v>
      </c>
      <c r="I34" s="1"/>
      <c r="J34" s="1"/>
      <c r="K34" s="1"/>
      <c r="L34" s="1">
        <v>560.04</v>
      </c>
      <c r="M34" s="1"/>
      <c r="N34" s="1"/>
      <c r="O34" s="1"/>
      <c r="P34" s="1"/>
      <c r="Q34" s="2">
        <v>1395.96</v>
      </c>
      <c r="R34" s="2">
        <v>26169.119999999999</v>
      </c>
    </row>
    <row r="35" spans="1:18" x14ac:dyDescent="0.3">
      <c r="A35" s="1" t="s">
        <v>48</v>
      </c>
      <c r="B35" s="1" t="s">
        <v>27</v>
      </c>
      <c r="C35" s="1">
        <v>37.5</v>
      </c>
      <c r="D35" s="1" t="s">
        <v>3</v>
      </c>
      <c r="E35" s="1">
        <v>16</v>
      </c>
      <c r="F35" s="2">
        <v>9358</v>
      </c>
      <c r="G35" s="2">
        <v>5471.9</v>
      </c>
      <c r="H35" s="2">
        <v>9383.2199999999993</v>
      </c>
      <c r="I35" s="1"/>
      <c r="J35" s="1"/>
      <c r="K35" s="1"/>
      <c r="L35" s="1">
        <v>560.04</v>
      </c>
      <c r="M35" s="1"/>
      <c r="N35" s="1"/>
      <c r="O35" s="1"/>
      <c r="P35" s="1"/>
      <c r="Q35" s="2">
        <v>1395.96</v>
      </c>
      <c r="R35" s="2">
        <v>26169.119999999999</v>
      </c>
    </row>
    <row r="36" spans="1:18" x14ac:dyDescent="0.3">
      <c r="A36" s="1" t="s">
        <v>48</v>
      </c>
      <c r="B36" s="1" t="s">
        <v>27</v>
      </c>
      <c r="C36" s="1">
        <v>37.5</v>
      </c>
      <c r="D36" s="1" t="s">
        <v>3</v>
      </c>
      <c r="E36" s="1">
        <v>16</v>
      </c>
      <c r="F36" s="2">
        <v>4679</v>
      </c>
      <c r="G36" s="2">
        <v>2735.95</v>
      </c>
      <c r="H36" s="2">
        <v>4691.6099999999997</v>
      </c>
      <c r="I36" s="1"/>
      <c r="J36" s="1"/>
      <c r="K36" s="1"/>
      <c r="L36" s="1"/>
      <c r="M36" s="1"/>
      <c r="N36" s="1"/>
      <c r="O36" s="1"/>
      <c r="P36" s="1"/>
      <c r="Q36" s="1">
        <v>697.98</v>
      </c>
      <c r="R36" s="2">
        <v>12804.54</v>
      </c>
    </row>
    <row r="37" spans="1:18" x14ac:dyDescent="0.3">
      <c r="A37" s="1" t="s">
        <v>49</v>
      </c>
      <c r="B37" s="1" t="s">
        <v>27</v>
      </c>
      <c r="C37" s="1">
        <v>37.5</v>
      </c>
      <c r="D37" s="1" t="s">
        <v>4</v>
      </c>
      <c r="E37" s="1">
        <v>12</v>
      </c>
      <c r="F37" s="2">
        <v>8576.26</v>
      </c>
      <c r="G37" s="2">
        <v>4067</v>
      </c>
      <c r="H37" s="2">
        <v>8392.2999999999993</v>
      </c>
      <c r="I37" s="1"/>
      <c r="J37" s="1"/>
      <c r="K37" s="1"/>
      <c r="L37" s="1"/>
      <c r="M37" s="1"/>
      <c r="N37" s="1"/>
      <c r="O37" s="1"/>
      <c r="P37" s="1"/>
      <c r="Q37" s="2">
        <v>1395.96</v>
      </c>
      <c r="R37" s="2">
        <v>22431.52</v>
      </c>
    </row>
    <row r="39" spans="1:18" x14ac:dyDescent="0.3">
      <c r="A39" s="7" t="s">
        <v>28</v>
      </c>
    </row>
    <row r="40" spans="1:18" x14ac:dyDescent="0.3">
      <c r="A40" s="1" t="s">
        <v>50</v>
      </c>
      <c r="B40" s="1" t="s">
        <v>23</v>
      </c>
      <c r="C40" s="1">
        <v>37.5</v>
      </c>
      <c r="D40" s="1" t="s">
        <v>2</v>
      </c>
      <c r="E40" s="1">
        <v>22</v>
      </c>
      <c r="F40" s="2">
        <v>11040.4</v>
      </c>
      <c r="G40" s="2">
        <v>7972.3</v>
      </c>
      <c r="H40" s="2">
        <v>6714.12</v>
      </c>
      <c r="I40" s="1"/>
      <c r="J40" s="1"/>
      <c r="K40" s="2">
        <v>2423.88</v>
      </c>
      <c r="L40" s="2">
        <v>1680.12</v>
      </c>
      <c r="M40" s="1"/>
      <c r="N40" s="1"/>
      <c r="O40" s="1"/>
      <c r="P40" s="1"/>
      <c r="Q40" s="1"/>
      <c r="R40" s="2">
        <v>29830.82</v>
      </c>
    </row>
    <row r="41" spans="1:18" x14ac:dyDescent="0.3">
      <c r="A41" s="1" t="s">
        <v>51</v>
      </c>
      <c r="B41" s="1" t="s">
        <v>24</v>
      </c>
      <c r="C41" s="1">
        <v>30</v>
      </c>
      <c r="D41" s="1" t="s">
        <v>0</v>
      </c>
      <c r="E41" s="1">
        <v>22</v>
      </c>
      <c r="F41" s="2">
        <v>13114.32</v>
      </c>
      <c r="G41" s="2">
        <v>7972.3</v>
      </c>
      <c r="H41" s="2">
        <v>12626.54</v>
      </c>
      <c r="I41" s="1">
        <v>504.72</v>
      </c>
      <c r="J41" s="1"/>
      <c r="K41" s="1"/>
      <c r="L41" s="1"/>
      <c r="M41" s="1"/>
      <c r="N41" s="1"/>
      <c r="O41" s="1"/>
      <c r="P41" s="1"/>
      <c r="Q41" s="1"/>
      <c r="R41" s="2">
        <v>34217.879999999997</v>
      </c>
    </row>
    <row r="42" spans="1:18" x14ac:dyDescent="0.3">
      <c r="A42" s="1" t="s">
        <v>52</v>
      </c>
      <c r="B42" s="1" t="s">
        <v>24</v>
      </c>
      <c r="C42" s="1">
        <v>30</v>
      </c>
      <c r="D42" s="1" t="s">
        <v>1</v>
      </c>
      <c r="E42" s="1">
        <v>22</v>
      </c>
      <c r="F42" s="2">
        <v>11532.02</v>
      </c>
      <c r="G42" s="2">
        <v>7972.3</v>
      </c>
      <c r="H42" s="2">
        <v>7787.36</v>
      </c>
      <c r="I42" s="1"/>
      <c r="J42" s="1"/>
      <c r="K42" s="1"/>
      <c r="L42" s="1"/>
      <c r="M42" s="1"/>
      <c r="N42" s="1"/>
      <c r="O42" s="1"/>
      <c r="P42" s="1"/>
      <c r="Q42" s="1"/>
      <c r="R42" s="2">
        <v>27291.68</v>
      </c>
    </row>
    <row r="43" spans="1:18" x14ac:dyDescent="0.3">
      <c r="A43" s="1" t="s">
        <v>53</v>
      </c>
      <c r="B43" s="1" t="s">
        <v>26</v>
      </c>
      <c r="C43" s="1">
        <v>37.5</v>
      </c>
      <c r="D43" s="1" t="s">
        <v>1</v>
      </c>
      <c r="E43" s="1">
        <v>22</v>
      </c>
      <c r="F43" s="2">
        <v>14415.02</v>
      </c>
      <c r="G43" s="2">
        <v>7972.3</v>
      </c>
      <c r="H43" s="2">
        <v>8219.68</v>
      </c>
      <c r="I43" s="1"/>
      <c r="J43" s="2">
        <v>3662.82</v>
      </c>
      <c r="K43" s="1"/>
      <c r="L43" s="1"/>
      <c r="M43" s="1"/>
      <c r="N43" s="1"/>
      <c r="O43" s="1">
        <v>883.68</v>
      </c>
      <c r="P43" s="1"/>
      <c r="Q43" s="1"/>
      <c r="R43" s="2">
        <v>35153.5</v>
      </c>
    </row>
    <row r="45" spans="1:18" x14ac:dyDescent="0.3">
      <c r="A45" s="7" t="s">
        <v>54</v>
      </c>
    </row>
    <row r="46" spans="1:18" x14ac:dyDescent="0.3">
      <c r="A46" s="1" t="s">
        <v>65</v>
      </c>
      <c r="B46" s="1" t="s">
        <v>26</v>
      </c>
      <c r="C46" s="1">
        <v>37.5</v>
      </c>
      <c r="D46" s="1" t="s">
        <v>1</v>
      </c>
      <c r="E46" s="1">
        <v>24</v>
      </c>
      <c r="F46" s="2">
        <f>7207.51*2</f>
        <v>14415.02</v>
      </c>
      <c r="G46" s="2">
        <f>4557.42*2</f>
        <v>9114.84</v>
      </c>
      <c r="H46" s="2">
        <f>6348.65*2</f>
        <v>12697.3</v>
      </c>
      <c r="I46" s="1"/>
      <c r="J46" s="2">
        <f>4196.92*2</f>
        <v>8393.84</v>
      </c>
      <c r="K46" s="1"/>
      <c r="L46" s="1"/>
      <c r="M46" s="1"/>
      <c r="N46" s="1"/>
      <c r="O46" s="1"/>
      <c r="P46" s="1"/>
      <c r="Q46" s="1"/>
      <c r="R46" s="2">
        <f>22310.5*2</f>
        <v>44621</v>
      </c>
    </row>
    <row r="47" spans="1:18" x14ac:dyDescent="0.3">
      <c r="A47" s="1" t="s">
        <v>55</v>
      </c>
      <c r="B47" s="1" t="s">
        <v>26</v>
      </c>
      <c r="C47" s="1">
        <v>37.5</v>
      </c>
      <c r="D47" s="1" t="s">
        <v>1</v>
      </c>
      <c r="E47" s="1">
        <v>20</v>
      </c>
      <c r="F47" s="2">
        <v>14415.02</v>
      </c>
      <c r="G47" s="2">
        <v>6875.54</v>
      </c>
      <c r="H47" s="2">
        <v>6547.52</v>
      </c>
      <c r="I47" s="1"/>
      <c r="J47" s="2">
        <v>5064.3</v>
      </c>
      <c r="K47" s="1"/>
      <c r="L47" s="1"/>
      <c r="M47" s="1"/>
      <c r="N47" s="1"/>
      <c r="O47" s="1"/>
      <c r="P47" s="1"/>
      <c r="Q47" s="1"/>
      <c r="R47" s="2">
        <v>32902.379999999997</v>
      </c>
    </row>
    <row r="48" spans="1:18" x14ac:dyDescent="0.3">
      <c r="A48" s="1" t="s">
        <v>55</v>
      </c>
      <c r="B48" s="1" t="s">
        <v>26</v>
      </c>
      <c r="C48" s="1">
        <v>37.5</v>
      </c>
      <c r="D48" s="1" t="s">
        <v>1</v>
      </c>
      <c r="E48" s="1">
        <v>20</v>
      </c>
      <c r="F48" s="2">
        <v>14415.02</v>
      </c>
      <c r="G48" s="2">
        <v>6875.54</v>
      </c>
      <c r="H48" s="2">
        <v>6547.52</v>
      </c>
      <c r="I48" s="1"/>
      <c r="J48" s="2">
        <v>4895.8599999999997</v>
      </c>
      <c r="K48" s="1"/>
      <c r="L48" s="1"/>
      <c r="M48" s="1"/>
      <c r="N48" s="1"/>
      <c r="O48" s="1"/>
      <c r="P48" s="1"/>
      <c r="Q48" s="1"/>
      <c r="R48" s="2">
        <v>32733.94</v>
      </c>
    </row>
    <row r="49" spans="1:18" x14ac:dyDescent="0.3">
      <c r="A49" s="1" t="s">
        <v>55</v>
      </c>
      <c r="B49" s="1" t="s">
        <v>26</v>
      </c>
      <c r="C49" s="1">
        <v>37.5</v>
      </c>
      <c r="D49" s="1" t="s">
        <v>1</v>
      </c>
      <c r="E49" s="1">
        <v>20</v>
      </c>
      <c r="F49" s="2">
        <v>14415.02</v>
      </c>
      <c r="G49" s="2">
        <v>6875.54</v>
      </c>
      <c r="H49" s="2">
        <v>6547.52</v>
      </c>
      <c r="I49" s="1"/>
      <c r="J49" s="2">
        <v>4186.08</v>
      </c>
      <c r="K49" s="1"/>
      <c r="L49" s="1"/>
      <c r="M49" s="1"/>
      <c r="N49" s="1"/>
      <c r="O49" s="1"/>
      <c r="P49" s="1"/>
      <c r="Q49" s="1"/>
      <c r="R49" s="2">
        <v>32024.16</v>
      </c>
    </row>
    <row r="50" spans="1:18" x14ac:dyDescent="0.3">
      <c r="A50" s="1" t="s">
        <v>55</v>
      </c>
      <c r="B50" s="1" t="s">
        <v>26</v>
      </c>
      <c r="C50" s="1" t="s">
        <v>30</v>
      </c>
      <c r="D50" s="1" t="s">
        <v>1</v>
      </c>
      <c r="E50" s="1">
        <v>20</v>
      </c>
      <c r="F50" s="2">
        <v>8649.01</v>
      </c>
      <c r="G50" s="2">
        <v>4125.32</v>
      </c>
      <c r="H50" s="2">
        <v>3928.51</v>
      </c>
      <c r="I50" s="1"/>
      <c r="J50" s="2">
        <v>2511.65</v>
      </c>
      <c r="K50" s="1"/>
      <c r="L50" s="1"/>
      <c r="M50" s="1"/>
      <c r="N50" s="1"/>
      <c r="O50" s="1"/>
      <c r="P50" s="1"/>
      <c r="Q50" s="1"/>
      <c r="R50" s="2">
        <v>19214.5</v>
      </c>
    </row>
    <row r="51" spans="1:18" x14ac:dyDescent="0.3">
      <c r="A51" s="1" t="s">
        <v>55</v>
      </c>
      <c r="B51" s="1" t="s">
        <v>26</v>
      </c>
      <c r="C51" s="1" t="s">
        <v>31</v>
      </c>
      <c r="D51" s="1" t="s">
        <v>1</v>
      </c>
      <c r="E51" s="1">
        <v>20</v>
      </c>
      <c r="F51" s="2">
        <v>11532.02</v>
      </c>
      <c r="G51" s="2">
        <v>5500.43</v>
      </c>
      <c r="H51" s="2">
        <v>5238.0200000000004</v>
      </c>
      <c r="I51" s="1"/>
      <c r="J51" s="2">
        <v>2930.26</v>
      </c>
      <c r="K51" s="1"/>
      <c r="L51" s="1"/>
      <c r="M51" s="1"/>
      <c r="N51" s="1"/>
      <c r="O51" s="1"/>
      <c r="P51" s="1"/>
      <c r="Q51" s="1"/>
      <c r="R51" s="2">
        <v>25200.720000000001</v>
      </c>
    </row>
    <row r="52" spans="1:18" x14ac:dyDescent="0.3">
      <c r="A52" s="1" t="s">
        <v>33</v>
      </c>
      <c r="B52" s="1" t="s">
        <v>32</v>
      </c>
      <c r="C52" s="1">
        <v>37.5</v>
      </c>
      <c r="D52" s="1" t="s">
        <v>2</v>
      </c>
      <c r="E52" s="1">
        <v>18</v>
      </c>
      <c r="F52" s="2">
        <v>11040.4</v>
      </c>
      <c r="G52" s="2">
        <v>6173.58</v>
      </c>
      <c r="H52" s="2">
        <v>7631.12</v>
      </c>
      <c r="I52" s="1"/>
      <c r="J52" s="1"/>
      <c r="K52" s="2">
        <v>2019.9</v>
      </c>
      <c r="L52" s="1"/>
      <c r="M52" s="1"/>
      <c r="N52" s="1"/>
      <c r="O52" s="1"/>
      <c r="P52" s="1"/>
      <c r="Q52" s="1"/>
      <c r="R52" s="2">
        <v>26865</v>
      </c>
    </row>
    <row r="53" spans="1:18" x14ac:dyDescent="0.3">
      <c r="A53" s="1" t="s">
        <v>33</v>
      </c>
      <c r="B53" s="1" t="s">
        <v>32</v>
      </c>
      <c r="C53" s="1" t="s">
        <v>31</v>
      </c>
      <c r="D53" s="1" t="s">
        <v>2</v>
      </c>
      <c r="E53" s="1">
        <v>18</v>
      </c>
      <c r="F53" s="2">
        <v>8832.32</v>
      </c>
      <c r="G53" s="2">
        <v>4938.8599999999997</v>
      </c>
      <c r="H53" s="2">
        <v>6104.9</v>
      </c>
      <c r="I53" s="1"/>
      <c r="J53" s="1"/>
      <c r="K53" s="2">
        <v>1939.1</v>
      </c>
      <c r="L53" s="1"/>
      <c r="M53" s="1"/>
      <c r="N53" s="1"/>
      <c r="O53" s="1"/>
      <c r="P53" s="1"/>
      <c r="Q53" s="1"/>
      <c r="R53" s="2">
        <v>21815.18</v>
      </c>
    </row>
    <row r="54" spans="1:18" x14ac:dyDescent="0.3">
      <c r="A54" s="1" t="s">
        <v>33</v>
      </c>
      <c r="B54" s="1" t="s">
        <v>32</v>
      </c>
      <c r="C54" s="1">
        <v>37.5</v>
      </c>
      <c r="D54" s="1" t="s">
        <v>2</v>
      </c>
      <c r="E54" s="1">
        <v>18</v>
      </c>
      <c r="F54" s="2">
        <v>11040.4</v>
      </c>
      <c r="G54" s="2">
        <v>6173.58</v>
      </c>
      <c r="H54" s="2">
        <v>7631.12</v>
      </c>
      <c r="I54" s="1"/>
      <c r="J54" s="1"/>
      <c r="K54" s="2">
        <v>2423.88</v>
      </c>
      <c r="L54" s="1"/>
      <c r="M54" s="1"/>
      <c r="N54" s="1"/>
      <c r="O54" s="1"/>
      <c r="P54" s="1"/>
      <c r="Q54" s="1"/>
      <c r="R54" s="2">
        <v>27268.98</v>
      </c>
    </row>
    <row r="55" spans="1:18" x14ac:dyDescent="0.3">
      <c r="A55" s="1" t="s">
        <v>33</v>
      </c>
      <c r="B55" s="1" t="s">
        <v>32</v>
      </c>
      <c r="C55" s="1">
        <v>37.5</v>
      </c>
      <c r="D55" s="1" t="s">
        <v>2</v>
      </c>
      <c r="E55" s="1">
        <v>18</v>
      </c>
      <c r="F55" s="2">
        <v>11040.4</v>
      </c>
      <c r="G55" s="2">
        <v>6173.58</v>
      </c>
      <c r="H55" s="2">
        <v>7631.12</v>
      </c>
      <c r="I55" s="1"/>
      <c r="J55" s="1"/>
      <c r="K55" s="2">
        <v>2019.9</v>
      </c>
      <c r="L55" s="1"/>
      <c r="M55" s="1"/>
      <c r="N55" s="1"/>
      <c r="O55" s="1"/>
      <c r="P55" s="1"/>
      <c r="Q55" s="1"/>
      <c r="R55" s="2">
        <v>26865</v>
      </c>
    </row>
    <row r="56" spans="1:18" x14ac:dyDescent="0.3">
      <c r="A56" s="1" t="s">
        <v>33</v>
      </c>
      <c r="B56" s="1" t="s">
        <v>32</v>
      </c>
      <c r="C56" s="1">
        <v>37.5</v>
      </c>
      <c r="D56" s="1" t="s">
        <v>2</v>
      </c>
      <c r="E56" s="1">
        <v>18</v>
      </c>
      <c r="F56" s="2">
        <v>11040.4</v>
      </c>
      <c r="G56" s="2">
        <v>6173.58</v>
      </c>
      <c r="H56" s="2">
        <v>7631.12</v>
      </c>
      <c r="I56" s="1"/>
      <c r="J56" s="1"/>
      <c r="K56" s="1"/>
      <c r="L56" s="1">
        <v>420.03</v>
      </c>
      <c r="M56" s="1"/>
      <c r="N56" s="1"/>
      <c r="O56" s="1"/>
      <c r="P56" s="1"/>
      <c r="Q56" s="1"/>
      <c r="R56" s="2">
        <v>16843.419999999998</v>
      </c>
    </row>
    <row r="57" spans="1:18" x14ac:dyDescent="0.3">
      <c r="A57" s="1" t="s">
        <v>33</v>
      </c>
      <c r="B57" s="1" t="s">
        <v>32</v>
      </c>
      <c r="C57" s="1">
        <v>37.5</v>
      </c>
      <c r="D57" s="1" t="s">
        <v>2</v>
      </c>
      <c r="E57" s="1">
        <v>18</v>
      </c>
      <c r="F57" s="2">
        <v>11040.4</v>
      </c>
      <c r="G57" s="2">
        <v>6173.58</v>
      </c>
      <c r="H57" s="2">
        <v>7631.12</v>
      </c>
      <c r="I57" s="1"/>
      <c r="J57" s="1"/>
      <c r="K57" s="1"/>
      <c r="L57" s="1"/>
      <c r="M57" s="1"/>
      <c r="N57" s="1"/>
      <c r="O57" s="1"/>
      <c r="P57" s="1"/>
      <c r="Q57" s="1"/>
      <c r="R57" s="2">
        <v>16563.400000000001</v>
      </c>
    </row>
    <row r="58" spans="1:18" x14ac:dyDescent="0.3">
      <c r="A58" s="1" t="s">
        <v>56</v>
      </c>
      <c r="B58" s="1" t="s">
        <v>26</v>
      </c>
      <c r="C58" s="1">
        <v>37.5</v>
      </c>
      <c r="D58" s="1" t="s">
        <v>3</v>
      </c>
      <c r="E58" s="1">
        <v>16</v>
      </c>
      <c r="F58" s="2">
        <v>9358</v>
      </c>
      <c r="G58" s="2">
        <v>5471.9</v>
      </c>
      <c r="H58" s="2">
        <v>4446.7</v>
      </c>
      <c r="I58" s="1"/>
      <c r="J58" s="1"/>
      <c r="K58" s="1"/>
      <c r="L58" s="2">
        <v>1400.1</v>
      </c>
      <c r="M58" s="1"/>
      <c r="N58" s="1"/>
      <c r="O58" s="1"/>
      <c r="P58" s="1"/>
      <c r="Q58" s="2">
        <v>1395.96</v>
      </c>
      <c r="R58" s="2">
        <v>22072.66</v>
      </c>
    </row>
    <row r="59" spans="1:18" x14ac:dyDescent="0.3">
      <c r="A59" s="1" t="s">
        <v>56</v>
      </c>
      <c r="B59" s="1" t="s">
        <v>26</v>
      </c>
      <c r="C59" s="1">
        <v>37.5</v>
      </c>
      <c r="D59" s="1" t="s">
        <v>4</v>
      </c>
      <c r="E59" s="1">
        <v>12</v>
      </c>
      <c r="F59" s="2">
        <v>8576.26</v>
      </c>
      <c r="G59" s="2">
        <v>4067</v>
      </c>
      <c r="H59" s="2">
        <v>8392.2999999999993</v>
      </c>
      <c r="I59" s="1"/>
      <c r="J59" s="1"/>
      <c r="K59" s="1"/>
      <c r="L59" s="1">
        <v>280.02</v>
      </c>
      <c r="M59" s="1">
        <v>844.48</v>
      </c>
      <c r="N59" s="1"/>
      <c r="O59" s="1"/>
      <c r="P59" s="1"/>
      <c r="Q59" s="2">
        <v>1395.96</v>
      </c>
      <c r="R59" s="2">
        <v>23556.02</v>
      </c>
    </row>
    <row r="61" spans="1:18" x14ac:dyDescent="0.3">
      <c r="A61" s="7" t="s">
        <v>34</v>
      </c>
    </row>
    <row r="62" spans="1:18" x14ac:dyDescent="0.3">
      <c r="A62" s="1" t="s">
        <v>57</v>
      </c>
      <c r="B62" s="1" t="s">
        <v>32</v>
      </c>
      <c r="C62" s="1">
        <v>15</v>
      </c>
      <c r="D62" s="1" t="s">
        <v>2</v>
      </c>
      <c r="E62" s="1">
        <v>18</v>
      </c>
      <c r="F62" s="2">
        <v>4416.16</v>
      </c>
      <c r="G62" s="2">
        <v>2469.4299999999998</v>
      </c>
      <c r="H62" s="2">
        <v>2391.14</v>
      </c>
      <c r="I62" s="1"/>
      <c r="J62" s="1"/>
      <c r="K62" s="1"/>
      <c r="L62" s="1"/>
      <c r="M62" s="1"/>
      <c r="N62" s="1"/>
      <c r="O62" s="1"/>
      <c r="P62" s="1"/>
      <c r="Q62" s="1"/>
      <c r="R62" s="2">
        <v>9276.74</v>
      </c>
    </row>
    <row r="63" spans="1:18" x14ac:dyDescent="0.3">
      <c r="A63" s="1" t="s">
        <v>57</v>
      </c>
      <c r="B63" s="1" t="s">
        <v>26</v>
      </c>
      <c r="C63" s="1">
        <v>37.5</v>
      </c>
      <c r="D63" s="1" t="s">
        <v>2</v>
      </c>
      <c r="E63" s="1">
        <v>18</v>
      </c>
      <c r="F63" s="2">
        <v>11040.4</v>
      </c>
      <c r="G63" s="2">
        <v>6173.58</v>
      </c>
      <c r="H63" s="2">
        <v>5977.86</v>
      </c>
      <c r="I63" s="1"/>
      <c r="J63" s="1"/>
      <c r="K63" s="2">
        <v>1615.92</v>
      </c>
      <c r="L63" s="1"/>
      <c r="M63" s="1"/>
      <c r="N63" s="1"/>
      <c r="O63" s="1"/>
      <c r="P63" s="1"/>
      <c r="Q63" s="1"/>
      <c r="R63" s="2">
        <v>24807.759999999998</v>
      </c>
    </row>
    <row r="64" spans="1:18" x14ac:dyDescent="0.3">
      <c r="A64" s="1" t="s">
        <v>57</v>
      </c>
      <c r="B64" s="1" t="s">
        <v>26</v>
      </c>
      <c r="C64" s="1" t="s">
        <v>31</v>
      </c>
      <c r="D64" s="1" t="s">
        <v>2</v>
      </c>
      <c r="E64" s="1">
        <v>18</v>
      </c>
      <c r="F64" s="2">
        <v>8832.32</v>
      </c>
      <c r="G64" s="2">
        <v>4938.8599999999997</v>
      </c>
      <c r="H64" s="2">
        <v>4782.29</v>
      </c>
      <c r="I64" s="1"/>
      <c r="J64" s="1"/>
      <c r="K64" s="1">
        <v>646.37</v>
      </c>
      <c r="L64" s="1"/>
      <c r="M64" s="1"/>
      <c r="N64" s="1"/>
      <c r="O64" s="1"/>
      <c r="P64" s="1"/>
      <c r="Q64" s="1"/>
      <c r="R64" s="2">
        <v>19199.84</v>
      </c>
    </row>
    <row r="65" spans="1:18" x14ac:dyDescent="0.3">
      <c r="A65" s="1" t="s">
        <v>57</v>
      </c>
      <c r="B65" s="1" t="s">
        <v>32</v>
      </c>
      <c r="C65" s="1">
        <v>25</v>
      </c>
      <c r="D65" s="1" t="s">
        <v>2</v>
      </c>
      <c r="E65" s="1">
        <v>18</v>
      </c>
      <c r="F65" s="2">
        <v>7360.27</v>
      </c>
      <c r="G65" s="2">
        <v>4115.72</v>
      </c>
      <c r="H65" s="2">
        <v>3985.24</v>
      </c>
      <c r="I65" s="1"/>
      <c r="J65" s="1"/>
      <c r="K65" s="1">
        <v>538.64</v>
      </c>
      <c r="L65" s="1"/>
      <c r="M65" s="1"/>
      <c r="N65" s="1"/>
      <c r="O65" s="1"/>
      <c r="P65" s="1"/>
      <c r="Q65" s="1"/>
      <c r="R65" s="2">
        <v>15999.87</v>
      </c>
    </row>
    <row r="67" spans="1:18" x14ac:dyDescent="0.3">
      <c r="A67" s="7" t="s">
        <v>35</v>
      </c>
    </row>
    <row r="68" spans="1:18" x14ac:dyDescent="0.3">
      <c r="A68" s="1" t="s">
        <v>58</v>
      </c>
      <c r="B68" s="1" t="s">
        <v>27</v>
      </c>
      <c r="C68" s="1">
        <v>30</v>
      </c>
      <c r="D68" s="1" t="s">
        <v>3</v>
      </c>
      <c r="E68" s="1">
        <v>16</v>
      </c>
      <c r="F68" s="2">
        <v>9358</v>
      </c>
      <c r="G68" s="2">
        <v>5471.9</v>
      </c>
      <c r="H68" s="2">
        <v>5732.61</v>
      </c>
      <c r="I68" s="1"/>
      <c r="J68" s="1"/>
      <c r="K68" s="1"/>
      <c r="L68" s="1">
        <v>448.03</v>
      </c>
      <c r="M68" s="1"/>
      <c r="N68" s="1"/>
      <c r="O68" s="1"/>
      <c r="P68" s="1"/>
      <c r="Q68" s="1"/>
      <c r="R68" s="2">
        <v>21010.54</v>
      </c>
    </row>
    <row r="70" spans="1:18" x14ac:dyDescent="0.3">
      <c r="A70" s="7" t="s">
        <v>36</v>
      </c>
    </row>
    <row r="71" spans="1:18" x14ac:dyDescent="0.3">
      <c r="A71" s="1" t="s">
        <v>59</v>
      </c>
      <c r="B71" s="1" t="s">
        <v>23</v>
      </c>
      <c r="C71" s="1">
        <v>37.5</v>
      </c>
      <c r="D71" s="1" t="s">
        <v>0</v>
      </c>
      <c r="E71" s="1">
        <v>26</v>
      </c>
      <c r="F71" s="2">
        <v>16392.900000000001</v>
      </c>
      <c r="G71" s="2">
        <v>10917.62</v>
      </c>
      <c r="H71" s="2">
        <v>27783.56</v>
      </c>
      <c r="I71" s="2">
        <v>6121.72</v>
      </c>
      <c r="J71" s="1"/>
      <c r="K71" s="1"/>
      <c r="L71" s="1"/>
      <c r="M71" s="1"/>
      <c r="N71" s="1"/>
      <c r="O71" s="1"/>
      <c r="P71" s="1"/>
      <c r="Q71" s="1"/>
      <c r="R71" s="2">
        <v>61215.8</v>
      </c>
    </row>
    <row r="72" spans="1:18" x14ac:dyDescent="0.3">
      <c r="A72" s="1" t="s">
        <v>66</v>
      </c>
      <c r="B72" s="1" t="s">
        <v>26</v>
      </c>
      <c r="C72" s="1">
        <v>37.5</v>
      </c>
      <c r="D72" s="1" t="s">
        <v>1</v>
      </c>
      <c r="E72" s="1">
        <v>24</v>
      </c>
      <c r="F72" s="2">
        <v>14415.02</v>
      </c>
      <c r="G72" s="2">
        <v>9114.84</v>
      </c>
      <c r="H72" s="2">
        <v>13345.36</v>
      </c>
      <c r="I72" s="1"/>
      <c r="J72" s="2">
        <v>2616.3000000000002</v>
      </c>
      <c r="K72" s="1"/>
      <c r="L72" s="1"/>
      <c r="M72" s="1"/>
      <c r="N72" s="1"/>
      <c r="O72" s="1"/>
      <c r="P72" s="1"/>
      <c r="Q72" s="1"/>
      <c r="R72" s="2">
        <v>39491.519999999997</v>
      </c>
    </row>
    <row r="73" spans="1:18" x14ac:dyDescent="0.3">
      <c r="A73" s="1" t="s">
        <v>60</v>
      </c>
      <c r="B73" s="1" t="s">
        <v>27</v>
      </c>
      <c r="C73" s="1">
        <v>37.5</v>
      </c>
      <c r="D73" s="1" t="s">
        <v>1</v>
      </c>
      <c r="E73" s="1">
        <v>20</v>
      </c>
      <c r="F73" s="2">
        <v>14415.02</v>
      </c>
      <c r="G73" s="2">
        <v>6875.54</v>
      </c>
      <c r="H73" s="2">
        <v>12142.06</v>
      </c>
      <c r="I73" s="1"/>
      <c r="J73" s="2">
        <v>1569.78</v>
      </c>
      <c r="K73" s="2">
        <v>1615.92</v>
      </c>
      <c r="L73" s="1">
        <v>280.02</v>
      </c>
      <c r="M73" s="1"/>
      <c r="N73" s="1"/>
      <c r="O73" s="1"/>
      <c r="P73" s="1"/>
      <c r="Q73" s="1"/>
      <c r="R73" s="2">
        <v>36898.339999999997</v>
      </c>
    </row>
    <row r="74" spans="1:18" x14ac:dyDescent="0.3">
      <c r="A74" s="1" t="s">
        <v>58</v>
      </c>
      <c r="B74" s="1" t="s">
        <v>27</v>
      </c>
      <c r="C74" s="1">
        <v>37.5</v>
      </c>
      <c r="D74" s="1" t="s">
        <v>3</v>
      </c>
      <c r="E74" s="1">
        <v>18</v>
      </c>
      <c r="F74" s="2">
        <v>9358</v>
      </c>
      <c r="G74" s="2">
        <v>6173.58</v>
      </c>
      <c r="H74" s="2">
        <v>7165.76</v>
      </c>
      <c r="I74" s="1"/>
      <c r="J74" s="1"/>
      <c r="K74" s="1"/>
      <c r="L74" s="1">
        <v>840.06</v>
      </c>
      <c r="M74" s="1"/>
      <c r="N74" s="1"/>
      <c r="O74" s="1"/>
      <c r="P74" s="2">
        <v>3231.34</v>
      </c>
      <c r="Q74" s="1"/>
      <c r="R74" s="2">
        <v>26768.74</v>
      </c>
    </row>
    <row r="75" spans="1:18" x14ac:dyDescent="0.3">
      <c r="A75" s="1" t="s">
        <v>61</v>
      </c>
      <c r="B75" s="1" t="s">
        <v>27</v>
      </c>
      <c r="C75" s="1">
        <v>37.5</v>
      </c>
      <c r="D75" s="1" t="s">
        <v>2</v>
      </c>
      <c r="E75" s="1">
        <v>18</v>
      </c>
      <c r="F75" s="2">
        <v>11040.4</v>
      </c>
      <c r="G75" s="2">
        <v>6173.58</v>
      </c>
      <c r="H75" s="2">
        <v>8126.44</v>
      </c>
      <c r="I75" s="1"/>
      <c r="J75" s="1"/>
      <c r="K75" s="2">
        <v>2423.88</v>
      </c>
      <c r="L75" s="1"/>
      <c r="M75" s="1"/>
      <c r="N75" s="1"/>
      <c r="O75" s="1"/>
      <c r="P75" s="1"/>
      <c r="Q75" s="1"/>
      <c r="R75" s="2">
        <v>27764.3</v>
      </c>
    </row>
    <row r="76" spans="1:18" x14ac:dyDescent="0.3">
      <c r="A76" s="1" t="s">
        <v>56</v>
      </c>
      <c r="B76" s="1" t="s">
        <v>26</v>
      </c>
      <c r="C76" s="1">
        <v>37.5</v>
      </c>
      <c r="D76" s="1" t="s">
        <v>3</v>
      </c>
      <c r="E76" s="1">
        <v>16</v>
      </c>
      <c r="F76" s="2">
        <v>9358</v>
      </c>
      <c r="G76" s="2">
        <v>5471.9</v>
      </c>
      <c r="H76" s="2">
        <v>6158.18</v>
      </c>
      <c r="I76" s="1"/>
      <c r="J76" s="1"/>
      <c r="K76" s="1"/>
      <c r="L76" s="2">
        <v>1680.12</v>
      </c>
      <c r="M76" s="1">
        <v>211.12</v>
      </c>
      <c r="N76" s="1"/>
      <c r="O76" s="1"/>
      <c r="P76" s="1"/>
      <c r="Q76" s="1">
        <v>900</v>
      </c>
      <c r="R76" s="2">
        <v>23779.32</v>
      </c>
    </row>
    <row r="77" spans="1:18" x14ac:dyDescent="0.3">
      <c r="A77" s="1" t="s">
        <v>62</v>
      </c>
      <c r="B77" s="1" t="s">
        <v>23</v>
      </c>
      <c r="C77" s="1">
        <v>37.5</v>
      </c>
      <c r="D77" s="1" t="s">
        <v>4</v>
      </c>
      <c r="E77" s="1">
        <v>14</v>
      </c>
      <c r="F77" s="2">
        <v>8576.26</v>
      </c>
      <c r="G77" s="2">
        <v>4769.8</v>
      </c>
      <c r="H77" s="2">
        <v>7420.42</v>
      </c>
      <c r="I77" s="1"/>
      <c r="J77" s="1"/>
      <c r="K77" s="1"/>
      <c r="L77" s="1"/>
      <c r="M77" s="1">
        <v>844.48</v>
      </c>
      <c r="N77" s="1"/>
      <c r="O77" s="2">
        <v>2096.2199999999998</v>
      </c>
      <c r="P77" s="1"/>
      <c r="Q77" s="1"/>
      <c r="R77" s="2">
        <v>23707.18</v>
      </c>
    </row>
    <row r="79" spans="1:18" x14ac:dyDescent="0.3">
      <c r="A79" s="7" t="s">
        <v>37</v>
      </c>
    </row>
    <row r="80" spans="1:18" x14ac:dyDescent="0.3">
      <c r="A80" s="1" t="s">
        <v>38</v>
      </c>
      <c r="B80" s="1" t="s">
        <v>24</v>
      </c>
      <c r="C80" s="1">
        <v>11.25</v>
      </c>
      <c r="D80" s="1" t="s">
        <v>0</v>
      </c>
      <c r="E80" s="1">
        <v>28</v>
      </c>
      <c r="F80" s="2">
        <v>7009.51</v>
      </c>
      <c r="G80" s="2">
        <v>5565.25</v>
      </c>
      <c r="H80" s="2">
        <v>12942.2</v>
      </c>
      <c r="I80" s="1"/>
      <c r="J80" s="1"/>
      <c r="K80" s="1"/>
      <c r="L80" s="1"/>
      <c r="M80" s="1"/>
      <c r="N80" s="1"/>
      <c r="O80" s="1"/>
      <c r="P80" s="1"/>
      <c r="Q80" s="1"/>
      <c r="R80" s="2">
        <v>25516.959999999999</v>
      </c>
    </row>
    <row r="81" spans="1:18" x14ac:dyDescent="0.3">
      <c r="A81" s="1" t="s">
        <v>39</v>
      </c>
      <c r="B81" s="1" t="s">
        <v>24</v>
      </c>
      <c r="C81" s="1">
        <v>30</v>
      </c>
      <c r="D81" s="1" t="s">
        <v>0</v>
      </c>
      <c r="E81" s="1">
        <v>28</v>
      </c>
      <c r="F81" s="2">
        <v>13114.32</v>
      </c>
      <c r="G81" s="2">
        <v>10412.75</v>
      </c>
      <c r="H81" s="2">
        <v>28747.82</v>
      </c>
      <c r="I81" s="2">
        <v>3028.32</v>
      </c>
      <c r="J81" s="1"/>
      <c r="K81" s="1"/>
      <c r="L81" s="1"/>
      <c r="M81" s="1"/>
      <c r="N81" s="1"/>
      <c r="O81" s="1"/>
      <c r="P81" s="1"/>
      <c r="Q81" s="1"/>
      <c r="R81" s="2">
        <v>55303.22</v>
      </c>
    </row>
    <row r="82" spans="1:18" x14ac:dyDescent="0.3">
      <c r="A82" s="1" t="s">
        <v>40</v>
      </c>
      <c r="B82" s="1" t="s">
        <v>24</v>
      </c>
      <c r="C82" s="1">
        <v>37.5</v>
      </c>
      <c r="D82" s="1" t="s">
        <v>0</v>
      </c>
      <c r="E82" s="1">
        <v>22</v>
      </c>
      <c r="F82" s="2">
        <v>16392.900000000001</v>
      </c>
      <c r="G82" s="2">
        <v>7972.3</v>
      </c>
      <c r="H82" s="2">
        <v>16244.12</v>
      </c>
      <c r="I82" s="1"/>
      <c r="J82" s="1"/>
      <c r="K82" s="1"/>
      <c r="L82" s="1"/>
      <c r="M82" s="1"/>
      <c r="N82" s="1"/>
      <c r="O82" s="1"/>
      <c r="P82" s="1"/>
      <c r="Q82" s="1"/>
      <c r="R82" s="2">
        <v>40609.32</v>
      </c>
    </row>
    <row r="83" spans="1:18" x14ac:dyDescent="0.3">
      <c r="A83" s="1" t="s">
        <v>63</v>
      </c>
      <c r="B83" s="1" t="s">
        <v>29</v>
      </c>
      <c r="C83" s="1">
        <v>37.5</v>
      </c>
      <c r="D83" s="1" t="s">
        <v>0</v>
      </c>
      <c r="E83" s="1">
        <v>20</v>
      </c>
      <c r="F83" s="2">
        <v>16392.900000000001</v>
      </c>
      <c r="G83" s="2">
        <v>3437.77</v>
      </c>
      <c r="H83" s="2">
        <v>22488.39</v>
      </c>
      <c r="I83" s="1"/>
      <c r="J83" s="1">
        <v>523.26</v>
      </c>
      <c r="K83" s="1"/>
      <c r="L83" s="1"/>
      <c r="M83" s="1"/>
      <c r="N83" s="1"/>
      <c r="O83" s="1"/>
      <c r="P83" s="1"/>
      <c r="Q83" s="1"/>
      <c r="R83" s="2">
        <v>42842.32</v>
      </c>
    </row>
    <row r="84" spans="1:18" x14ac:dyDescent="0.3">
      <c r="A84" s="1" t="s">
        <v>67</v>
      </c>
      <c r="B84" s="1" t="s">
        <v>24</v>
      </c>
      <c r="C84" s="1">
        <v>37.5</v>
      </c>
      <c r="D84" s="1" t="s">
        <v>2</v>
      </c>
      <c r="E84" s="1">
        <v>18</v>
      </c>
      <c r="F84" s="2">
        <v>11040.4</v>
      </c>
      <c r="G84" s="2">
        <v>7972.3</v>
      </c>
      <c r="H84" s="2">
        <v>19470.5</v>
      </c>
      <c r="I84" s="1"/>
      <c r="J84" s="1"/>
      <c r="K84" s="1">
        <v>1422.96</v>
      </c>
      <c r="L84" s="1"/>
      <c r="M84" s="1"/>
      <c r="N84" s="1"/>
      <c r="O84" s="1"/>
      <c r="P84" s="1"/>
      <c r="Q84" s="1"/>
      <c r="R84" s="2">
        <f>SUM(F84:Q84)</f>
        <v>39906.159999999996</v>
      </c>
    </row>
    <row r="85" spans="1:18" x14ac:dyDescent="0.3">
      <c r="A85" s="1" t="s">
        <v>50</v>
      </c>
      <c r="B85" s="1" t="s">
        <v>23</v>
      </c>
      <c r="C85" s="1">
        <v>37.5</v>
      </c>
      <c r="D85" s="1" t="s">
        <v>2</v>
      </c>
      <c r="E85" s="1">
        <v>22</v>
      </c>
      <c r="F85" s="2">
        <v>11040.4</v>
      </c>
      <c r="G85" s="2">
        <v>7972.3</v>
      </c>
      <c r="H85" s="2">
        <v>6714.12</v>
      </c>
      <c r="I85" s="1"/>
      <c r="J85" s="1"/>
      <c r="K85" s="2">
        <v>2019.9</v>
      </c>
      <c r="L85" s="2">
        <v>2479.48</v>
      </c>
      <c r="M85" s="1"/>
      <c r="N85" s="1"/>
      <c r="O85" s="1"/>
      <c r="P85" s="1"/>
      <c r="Q85" s="1"/>
      <c r="R85" s="2">
        <v>30226.2</v>
      </c>
    </row>
    <row r="86" spans="1:18" x14ac:dyDescent="0.3">
      <c r="A86" s="1" t="s">
        <v>50</v>
      </c>
      <c r="B86" s="1" t="s">
        <v>23</v>
      </c>
      <c r="C86" s="1">
        <v>37.5</v>
      </c>
      <c r="D86" s="1" t="s">
        <v>2</v>
      </c>
      <c r="E86" s="1">
        <v>22</v>
      </c>
      <c r="F86" s="2">
        <v>11040.4</v>
      </c>
      <c r="G86" s="2">
        <v>7972.3</v>
      </c>
      <c r="H86" s="2">
        <v>6714.12</v>
      </c>
      <c r="I86" s="1"/>
      <c r="J86" s="1"/>
      <c r="K86" s="1">
        <v>711.48</v>
      </c>
      <c r="L86" s="2">
        <v>1402.1</v>
      </c>
      <c r="M86" s="1"/>
      <c r="N86" s="1"/>
      <c r="O86" s="1"/>
      <c r="P86" s="1"/>
      <c r="Q86" s="1"/>
      <c r="R86" s="2">
        <f>SUM(F86:Q86)</f>
        <v>27840.399999999998</v>
      </c>
    </row>
    <row r="87" spans="1:18" x14ac:dyDescent="0.3">
      <c r="A87" s="1" t="s">
        <v>58</v>
      </c>
      <c r="B87" s="1" t="s">
        <v>23</v>
      </c>
      <c r="C87" s="1">
        <v>37.5</v>
      </c>
      <c r="D87" s="1" t="s">
        <v>3</v>
      </c>
      <c r="E87" s="1">
        <v>18</v>
      </c>
      <c r="F87" s="2">
        <v>9358</v>
      </c>
      <c r="G87" s="2">
        <v>6173.58</v>
      </c>
      <c r="H87" s="2">
        <v>7165.76</v>
      </c>
      <c r="I87" s="1"/>
      <c r="J87" s="1"/>
      <c r="K87" s="1"/>
      <c r="L87" s="1">
        <v>280.02</v>
      </c>
      <c r="M87" s="1"/>
      <c r="N87" s="1"/>
      <c r="O87" s="1"/>
      <c r="P87" s="1"/>
      <c r="Q87" s="1"/>
      <c r="R87" s="2">
        <v>22977.360000000001</v>
      </c>
    </row>
    <row r="88" spans="1:18" x14ac:dyDescent="0.3">
      <c r="A88" s="1" t="s">
        <v>50</v>
      </c>
      <c r="B88" s="1" t="s">
        <v>23</v>
      </c>
      <c r="C88" s="1">
        <v>37.5</v>
      </c>
      <c r="D88" s="1" t="s">
        <v>2</v>
      </c>
      <c r="E88" s="1">
        <v>22</v>
      </c>
      <c r="F88" s="2">
        <v>11040.4</v>
      </c>
      <c r="G88" s="2">
        <v>7972.3</v>
      </c>
      <c r="H88" s="2">
        <v>9522.66</v>
      </c>
      <c r="I88" s="1"/>
      <c r="J88" s="1"/>
      <c r="K88" s="1">
        <v>403.98</v>
      </c>
      <c r="L88" s="2">
        <v>1960.14</v>
      </c>
      <c r="M88" s="1"/>
      <c r="N88" s="1"/>
      <c r="O88" s="1"/>
      <c r="P88" s="1"/>
      <c r="Q88" s="1"/>
      <c r="R88" s="2">
        <v>30899.48</v>
      </c>
    </row>
    <row r="89" spans="1:18" x14ac:dyDescent="0.3">
      <c r="A89" s="1" t="s">
        <v>58</v>
      </c>
      <c r="B89" s="1" t="s">
        <v>23</v>
      </c>
      <c r="C89" s="1">
        <v>37.5</v>
      </c>
      <c r="D89" s="1" t="s">
        <v>3</v>
      </c>
      <c r="E89" s="1">
        <v>18</v>
      </c>
      <c r="F89" s="2">
        <v>9358</v>
      </c>
      <c r="G89" s="2">
        <v>6173.58</v>
      </c>
      <c r="H89" s="2">
        <v>7165.76</v>
      </c>
      <c r="I89" s="1"/>
      <c r="J89" s="1"/>
      <c r="K89" s="1"/>
      <c r="L89" s="2">
        <v>1680.12</v>
      </c>
      <c r="M89" s="1"/>
      <c r="N89" s="1"/>
      <c r="O89" s="1"/>
      <c r="P89" s="1"/>
      <c r="Q89" s="1"/>
      <c r="R89" s="2">
        <v>24377.46</v>
      </c>
    </row>
    <row r="90" spans="1:18" x14ac:dyDescent="0.3">
      <c r="A90" s="1" t="s">
        <v>58</v>
      </c>
      <c r="B90" s="1" t="s">
        <v>41</v>
      </c>
      <c r="C90" s="1">
        <v>37.5</v>
      </c>
      <c r="D90" s="1" t="s">
        <v>3</v>
      </c>
      <c r="E90" s="1">
        <v>18</v>
      </c>
      <c r="F90" s="2">
        <v>9358</v>
      </c>
      <c r="G90" s="2">
        <v>6173.58</v>
      </c>
      <c r="H90" s="2">
        <v>7165.76</v>
      </c>
      <c r="I90" s="1"/>
      <c r="J90" s="1"/>
      <c r="K90" s="1"/>
      <c r="L90" s="2">
        <v>1400.1</v>
      </c>
      <c r="M90" s="1"/>
      <c r="N90" s="1"/>
      <c r="O90" s="1"/>
      <c r="P90" s="1"/>
      <c r="Q90" s="1"/>
      <c r="R90" s="2">
        <v>24097.439999999999</v>
      </c>
    </row>
    <row r="91" spans="1:18" x14ac:dyDescent="0.3">
      <c r="A91" s="1" t="s">
        <v>58</v>
      </c>
      <c r="B91" s="1" t="s">
        <v>41</v>
      </c>
      <c r="C91" s="1">
        <v>37.5</v>
      </c>
      <c r="D91" s="1" t="s">
        <v>3</v>
      </c>
      <c r="E91" s="1">
        <v>18</v>
      </c>
      <c r="F91" s="2">
        <v>9358</v>
      </c>
      <c r="G91" s="2">
        <v>6173.58</v>
      </c>
      <c r="H91" s="2">
        <v>7165.76</v>
      </c>
      <c r="I91" s="1"/>
      <c r="J91" s="1"/>
      <c r="K91" s="1"/>
      <c r="L91" s="2">
        <v>1680.12</v>
      </c>
      <c r="M91" s="1"/>
      <c r="N91" s="1"/>
      <c r="O91" s="1"/>
      <c r="P91" s="1"/>
      <c r="Q91" s="1"/>
      <c r="R91" s="2">
        <v>24377.46</v>
      </c>
    </row>
    <row r="92" spans="1:18" x14ac:dyDescent="0.3">
      <c r="A92" s="1" t="s">
        <v>58</v>
      </c>
      <c r="B92" s="1" t="s">
        <v>23</v>
      </c>
      <c r="C92" s="1">
        <v>37.5</v>
      </c>
      <c r="D92" s="1" t="s">
        <v>3</v>
      </c>
      <c r="E92" s="1">
        <v>18</v>
      </c>
      <c r="F92" s="2">
        <v>9358</v>
      </c>
      <c r="G92" s="2">
        <v>6173.58</v>
      </c>
      <c r="H92" s="2">
        <v>7165.76</v>
      </c>
      <c r="I92" s="1"/>
      <c r="J92" s="1"/>
      <c r="K92" s="1"/>
      <c r="L92" s="1">
        <v>672.05</v>
      </c>
      <c r="M92" s="1"/>
      <c r="N92" s="1"/>
      <c r="O92" s="1"/>
      <c r="P92" s="1"/>
      <c r="Q92" s="1"/>
      <c r="R92" s="2">
        <v>23369.39</v>
      </c>
    </row>
    <row r="93" spans="1:18" x14ac:dyDescent="0.3">
      <c r="A93" s="1" t="s">
        <v>50</v>
      </c>
      <c r="B93" s="1" t="s">
        <v>29</v>
      </c>
      <c r="C93" s="1">
        <v>37.5</v>
      </c>
      <c r="D93" s="1" t="s">
        <v>2</v>
      </c>
      <c r="E93" s="1">
        <v>22</v>
      </c>
      <c r="F93" s="2">
        <v>11040.4</v>
      </c>
      <c r="G93" s="2">
        <v>7972.3</v>
      </c>
      <c r="H93" s="2">
        <v>6714.12</v>
      </c>
      <c r="I93" s="1"/>
      <c r="J93" s="1"/>
      <c r="K93" s="2">
        <v>1211.94</v>
      </c>
      <c r="L93" s="1"/>
      <c r="M93" s="1"/>
      <c r="N93" s="1"/>
      <c r="O93" s="1"/>
      <c r="P93" s="1"/>
      <c r="Q93" s="1"/>
      <c r="R93" s="2">
        <v>26938.76</v>
      </c>
    </row>
    <row r="94" spans="1:18" x14ac:dyDescent="0.3">
      <c r="A94" s="1" t="s">
        <v>58</v>
      </c>
      <c r="B94" s="1" t="s">
        <v>23</v>
      </c>
      <c r="C94" s="1">
        <v>37.5</v>
      </c>
      <c r="D94" s="1" t="s">
        <v>2</v>
      </c>
      <c r="E94" s="1">
        <v>22</v>
      </c>
      <c r="F94" s="2">
        <v>11040.4</v>
      </c>
      <c r="G94" s="2">
        <v>7972.3</v>
      </c>
      <c r="H94" s="2">
        <v>6714.12</v>
      </c>
      <c r="I94" s="1"/>
      <c r="J94" s="1"/>
      <c r="K94" s="2">
        <v>2019.9</v>
      </c>
      <c r="L94" s="1">
        <v>280.02</v>
      </c>
      <c r="M94" s="1"/>
      <c r="N94" s="1"/>
      <c r="O94" s="1"/>
      <c r="P94" s="1"/>
      <c r="Q94" s="1"/>
      <c r="R94" s="2">
        <v>28026.74</v>
      </c>
    </row>
    <row r="95" spans="1:18" x14ac:dyDescent="0.3">
      <c r="A95" s="1" t="s">
        <v>68</v>
      </c>
      <c r="B95" s="1" t="s">
        <v>23</v>
      </c>
      <c r="C95" s="1">
        <v>37.5</v>
      </c>
      <c r="D95" s="1" t="s">
        <v>2</v>
      </c>
      <c r="E95" s="1">
        <v>22</v>
      </c>
      <c r="F95" s="2">
        <v>11040.4</v>
      </c>
      <c r="G95" s="2">
        <v>7972.3</v>
      </c>
      <c r="H95" s="2">
        <v>6714.12</v>
      </c>
      <c r="I95" s="1"/>
      <c r="J95" s="1"/>
      <c r="K95" s="1"/>
      <c r="L95" s="1">
        <v>1402.1</v>
      </c>
      <c r="M95" s="1"/>
      <c r="N95" s="1"/>
      <c r="O95" s="1"/>
      <c r="P95" s="1">
        <v>9197.86</v>
      </c>
      <c r="Q95" s="1"/>
      <c r="R95" s="2">
        <f>SUM(F95:Q95)</f>
        <v>36326.78</v>
      </c>
    </row>
    <row r="96" spans="1:18" x14ac:dyDescent="0.3">
      <c r="A96" s="1" t="s">
        <v>58</v>
      </c>
      <c r="B96" s="1" t="s">
        <v>23</v>
      </c>
      <c r="C96" s="1">
        <v>37.5</v>
      </c>
      <c r="D96" s="1" t="s">
        <v>3</v>
      </c>
      <c r="E96" s="1">
        <v>18</v>
      </c>
      <c r="F96" s="2">
        <v>9358</v>
      </c>
      <c r="G96" s="2">
        <v>6173.58</v>
      </c>
      <c r="H96" s="2">
        <v>7165.76</v>
      </c>
      <c r="I96" s="1"/>
      <c r="J96" s="1"/>
      <c r="K96" s="1"/>
      <c r="L96" s="2">
        <v>1400.1</v>
      </c>
      <c r="M96" s="1"/>
      <c r="N96" s="1"/>
      <c r="O96" s="1"/>
      <c r="P96" s="1"/>
      <c r="Q96" s="1"/>
      <c r="R96" s="2">
        <v>24097.439999999999</v>
      </c>
    </row>
    <row r="97" spans="1:18" x14ac:dyDescent="0.3">
      <c r="A97" s="1" t="s">
        <v>64</v>
      </c>
      <c r="B97" s="1" t="s">
        <v>27</v>
      </c>
      <c r="C97" s="1">
        <v>37.5</v>
      </c>
      <c r="D97" s="1" t="s">
        <v>2</v>
      </c>
      <c r="E97" s="1">
        <v>14</v>
      </c>
      <c r="F97" s="2">
        <v>11040.4</v>
      </c>
      <c r="G97" s="2">
        <v>4769.8</v>
      </c>
      <c r="H97" s="2">
        <v>11394.6</v>
      </c>
      <c r="I97" s="1"/>
      <c r="J97" s="1"/>
      <c r="K97" s="1"/>
      <c r="L97" s="1">
        <v>403.98</v>
      </c>
      <c r="M97" s="1"/>
      <c r="N97" s="1"/>
      <c r="O97" s="1"/>
      <c r="P97" s="1"/>
      <c r="Q97" s="1"/>
      <c r="R97" s="2">
        <v>27608.78</v>
      </c>
    </row>
    <row r="98" spans="1:18" x14ac:dyDescent="0.3">
      <c r="A98" s="1" t="s">
        <v>69</v>
      </c>
      <c r="B98" s="1" t="s">
        <v>23</v>
      </c>
      <c r="C98" s="1">
        <v>37.5</v>
      </c>
      <c r="D98" s="1" t="s">
        <v>4</v>
      </c>
      <c r="E98" s="1">
        <v>14</v>
      </c>
      <c r="F98" s="2">
        <v>8576.26</v>
      </c>
      <c r="G98" s="2">
        <v>4769.8</v>
      </c>
      <c r="H98" s="2">
        <v>9716</v>
      </c>
      <c r="I98" s="1"/>
      <c r="J98" s="1"/>
      <c r="K98" s="1"/>
      <c r="L98" s="1"/>
      <c r="M98" s="2">
        <v>1477.84</v>
      </c>
      <c r="N98" s="1"/>
      <c r="O98" s="1"/>
      <c r="P98" s="1"/>
      <c r="Q98" s="1"/>
      <c r="R98" s="2">
        <v>24539.9</v>
      </c>
    </row>
  </sheetData>
  <mergeCells count="1">
    <mergeCell ref="C2:H2"/>
  </mergeCells>
  <pageMargins left="0.70866141732283472" right="0.70866141732283472" top="0.74803149606299213" bottom="0.74803149606299213" header="0.31496062992125984" footer="0.31496062992125984"/>
  <pageSetup paperSize="9" scale="3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Oller</dc:creator>
  <cp:lastModifiedBy>Usuari</cp:lastModifiedBy>
  <cp:lastPrinted>2023-02-27T17:02:59Z</cp:lastPrinted>
  <dcterms:created xsi:type="dcterms:W3CDTF">2023-02-10T07:30:03Z</dcterms:created>
  <dcterms:modified xsi:type="dcterms:W3CDTF">2023-02-27T17:05:54Z</dcterms:modified>
</cp:coreProperties>
</file>