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Documents\Secretaria\TRANSPARÈNCIA\Infoparticipa\Infoparticipa 2023\"/>
    </mc:Choice>
  </mc:AlternateContent>
  <xr:revisionPtr revIDLastSave="0" documentId="8_{F2892642-75EF-42BB-8436-411E83EBE362}" xr6:coauthVersionLast="47" xr6:coauthVersionMax="47" xr10:uidLastSave="{00000000-0000-0000-0000-000000000000}"/>
  <bookViews>
    <workbookView xWindow="-110" yWindow="-110" windowWidth="19420" windowHeight="10420" xr2:uid="{60F8EA57-6FD5-4E9E-88FB-0CDC3864652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1" l="1"/>
  <c r="J42" i="1" s="1"/>
  <c r="I41" i="1"/>
  <c r="I40" i="1"/>
  <c r="G57" i="1"/>
  <c r="I24" i="1" l="1"/>
  <c r="G24" i="1"/>
  <c r="J70" i="1"/>
  <c r="J41" i="1"/>
  <c r="J40" i="1"/>
  <c r="G34" i="1"/>
  <c r="G30" i="1"/>
  <c r="G29" i="1"/>
  <c r="G28" i="1"/>
  <c r="G21" i="1"/>
  <c r="G15" i="1"/>
  <c r="G12" i="1"/>
  <c r="I50" i="1"/>
  <c r="J50" i="1" s="1"/>
  <c r="I51" i="1"/>
  <c r="J51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49" i="1"/>
  <c r="J49" i="1" s="1"/>
  <c r="I45" i="1"/>
  <c r="J45" i="1" s="1"/>
  <c r="I39" i="1"/>
  <c r="J39" i="1" s="1"/>
  <c r="I34" i="1"/>
  <c r="I30" i="1"/>
  <c r="I29" i="1"/>
  <c r="I28" i="1"/>
  <c r="I21" i="1"/>
  <c r="I15" i="1"/>
  <c r="I12" i="1"/>
  <c r="J12" i="1" l="1"/>
  <c r="J24" i="1"/>
  <c r="J21" i="1"/>
  <c r="J30" i="1"/>
  <c r="J34" i="1"/>
  <c r="J28" i="1"/>
  <c r="J29" i="1"/>
  <c r="J15" i="1"/>
  <c r="J16" i="1" s="1"/>
  <c r="J63" i="1"/>
  <c r="J35" i="1" l="1"/>
  <c r="J71" i="1" s="1"/>
</calcChain>
</file>

<file path=xl/sharedStrings.xml><?xml version="1.0" encoding="utf-8"?>
<sst xmlns="http://schemas.openxmlformats.org/spreadsheetml/2006/main" count="56" uniqueCount="46">
  <si>
    <t>AJUNTAMENT DE FONOLLOSA</t>
  </si>
  <si>
    <t>CÀRREC TREBALLADOR</t>
  </si>
  <si>
    <t>ANTIGUITAT</t>
  </si>
  <si>
    <t>CD</t>
  </si>
  <si>
    <t>CE</t>
  </si>
  <si>
    <t>TOTAL MENSUAL</t>
  </si>
  <si>
    <t>PAGA EXTRA</t>
  </si>
  <si>
    <t>GRUP C2</t>
  </si>
  <si>
    <t>GRUP C1</t>
  </si>
  <si>
    <t>1. PERSONAL FUNCIONARI DE CARRERA</t>
  </si>
  <si>
    <t>2. PERSONAL FUNCIONARI INTERI</t>
  </si>
  <si>
    <t>GRUP A2</t>
  </si>
  <si>
    <t>GRUP A1</t>
  </si>
  <si>
    <t>3. PERSONAL LABORAL</t>
  </si>
  <si>
    <t>GRUP E</t>
  </si>
  <si>
    <t>4. PERSONAL NO PREVIST PLANTILLA ORGÀNICA</t>
  </si>
  <si>
    <t>SECRETÀRIA-INTERVENTORA</t>
  </si>
  <si>
    <t>ADMINISTRATIVA - INTERVENCIÓ</t>
  </si>
  <si>
    <t>ADMINISTRATIVA-URBANISME</t>
  </si>
  <si>
    <t>ARQUITECTE</t>
  </si>
  <si>
    <t>ADMINISTRATIU - SERVEI A LES PERSONES</t>
  </si>
  <si>
    <t>AUX.ADMINISTRATIVA - INTERVENCIÓ</t>
  </si>
  <si>
    <t>AUX ADMINISTRATIVA -OAC</t>
  </si>
  <si>
    <t>NETEJADORA</t>
  </si>
  <si>
    <t>EDUCADORA</t>
  </si>
  <si>
    <t>MESTRA</t>
  </si>
  <si>
    <t>CONSERGE</t>
  </si>
  <si>
    <t>BRIGADA</t>
  </si>
  <si>
    <t>CAP BRIGADA</t>
  </si>
  <si>
    <t>GARANTIA JUVENIL</t>
  </si>
  <si>
    <t>SUBSTITUCIONS</t>
  </si>
  <si>
    <t>TOTAL</t>
  </si>
  <si>
    <t>MONITORA ESPORTS</t>
  </si>
  <si>
    <t>TOTAL PAGA EXTRA</t>
  </si>
  <si>
    <t>TOTAL PERSONAL FUNCIONARI INTERÍ</t>
  </si>
  <si>
    <t>TOTAL PERSONAL LABORAL</t>
  </si>
  <si>
    <t>TOTAL PERSONAL NO PREVIST PLANTILLA ORGÀNICA</t>
  </si>
  <si>
    <t>RUBIK I ALTRES</t>
  </si>
  <si>
    <t>TOTAL PERSONAL FUNCIONARI CARRERA</t>
  </si>
  <si>
    <t>PREVISIÓ RETRIBUCIONS 2022</t>
  </si>
  <si>
    <t>SALARI BASE 2022</t>
  </si>
  <si>
    <t>TOTAL ANUAL 2022</t>
  </si>
  <si>
    <t>ARQUITECTE TÈCNIC</t>
  </si>
  <si>
    <t>TÈCNIC AUXILIAR- SECRETARIA</t>
  </si>
  <si>
    <t>MESTRA-DIRECTORA</t>
  </si>
  <si>
    <t>PLANS D'OCUPACIÓ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</si>
</sst>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name val="Calibri"/>
      <family val="2"/>
      <scheme val="minor"/>
    </font>
    <font>
      <sz val="22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9">
    <xf numFmtId="0" fontId="0" fillId="0" borderId="0" xfId="0"/>
    <xf numFmtId="0" fontId="2" fillId="3" borderId="1" xfId="1" applyFont="1" applyFill="1"/>
    <xf numFmtId="0" fontId="2" fillId="6" borderId="1" xfId="1" applyFont="1" applyFill="1" applyAlignment="1">
      <alignment horizontal="center" vertical="center"/>
    </xf>
    <xf numFmtId="0" fontId="2" fillId="6" borderId="1" xfId="1" applyFont="1" applyFill="1" applyAlignment="1">
      <alignment horizontal="center" vertical="center" wrapText="1"/>
    </xf>
    <xf numFmtId="0" fontId="2" fillId="6" borderId="1" xfId="1" applyFont="1" applyFill="1"/>
    <xf numFmtId="164" fontId="2" fillId="3" borderId="1" xfId="1" applyNumberFormat="1" applyFont="1" applyFill="1"/>
    <xf numFmtId="164" fontId="0" fillId="0" borderId="0" xfId="0" applyNumberFormat="1"/>
    <xf numFmtId="164" fontId="4" fillId="7" borderId="1" xfId="1" applyNumberFormat="1" applyFont="1" applyFill="1"/>
    <xf numFmtId="164" fontId="2" fillId="6" borderId="1" xfId="1" applyNumberFormat="1" applyFont="1" applyFill="1"/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0" fontId="3" fillId="5" borderId="4" xfId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3" fillId="5" borderId="0" xfId="1" applyFont="1" applyFill="1" applyBorder="1" applyAlignment="1">
      <alignment horizontal="center" vertical="center" wrapText="1"/>
    </xf>
    <xf numFmtId="0" fontId="3" fillId="5" borderId="6" xfId="1" applyFont="1" applyFill="1" applyBorder="1" applyAlignment="1">
      <alignment horizontal="center" vertical="center" wrapText="1"/>
    </xf>
    <xf numFmtId="0" fontId="3" fillId="5" borderId="7" xfId="1" applyFont="1" applyFill="1" applyBorder="1" applyAlignment="1">
      <alignment horizontal="center" vertical="center" wrapText="1"/>
    </xf>
    <xf numFmtId="0" fontId="3" fillId="5" borderId="8" xfId="1" applyFont="1" applyFill="1" applyBorder="1" applyAlignment="1">
      <alignment horizontal="center" vertical="center" wrapText="1"/>
    </xf>
    <xf numFmtId="0" fontId="3" fillId="5" borderId="9" xfId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0" borderId="0" xfId="0"/>
    <xf numFmtId="0" fontId="2" fillId="6" borderId="10" xfId="1" applyFont="1" applyFill="1" applyBorder="1" applyAlignment="1">
      <alignment horizontal="left"/>
    </xf>
    <xf numFmtId="0" fontId="2" fillId="6" borderId="11" xfId="1" applyFont="1" applyFill="1" applyBorder="1" applyAlignment="1">
      <alignment horizontal="left"/>
    </xf>
    <xf numFmtId="0" fontId="2" fillId="6" borderId="12" xfId="1" applyFont="1" applyFill="1" applyBorder="1" applyAlignment="1">
      <alignment horizontal="left"/>
    </xf>
    <xf numFmtId="0" fontId="4" fillId="7" borderId="10" xfId="1" applyFont="1" applyFill="1" applyBorder="1" applyAlignment="1">
      <alignment horizontal="left"/>
    </xf>
    <xf numFmtId="0" fontId="4" fillId="7" borderId="11" xfId="1" applyFont="1" applyFill="1" applyBorder="1" applyAlignment="1">
      <alignment horizontal="left"/>
    </xf>
    <xf numFmtId="0" fontId="4" fillId="7" borderId="12" xfId="1" applyFont="1" applyFill="1" applyBorder="1" applyAlignment="1">
      <alignment horizontal="left"/>
    </xf>
    <xf numFmtId="164" fontId="4" fillId="7" borderId="10" xfId="1" applyNumberFormat="1" applyFont="1" applyFill="1" applyBorder="1" applyAlignment="1">
      <alignment horizontal="left"/>
    </xf>
    <xf numFmtId="164" fontId="4" fillId="7" borderId="11" xfId="1" applyNumberFormat="1" applyFont="1" applyFill="1" applyBorder="1" applyAlignment="1">
      <alignment horizontal="left"/>
    </xf>
    <xf numFmtId="164" fontId="4" fillId="7" borderId="12" xfId="1" applyNumberFormat="1" applyFont="1" applyFill="1" applyBorder="1" applyAlignment="1">
      <alignment horizontal="left"/>
    </xf>
  </cellXfs>
  <cellStyles count="2">
    <cellStyle name="Cálculo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A9707-D6B9-4A44-A48E-30C47008F24D}">
  <dimension ref="B2:J71"/>
  <sheetViews>
    <sheetView tabSelected="1" topLeftCell="B37" workbookViewId="0">
      <selection activeCell="J56" sqref="J56"/>
    </sheetView>
  </sheetViews>
  <sheetFormatPr baseColWidth="10" defaultRowHeight="14.5" x14ac:dyDescent="0.35"/>
  <cols>
    <col min="2" max="2" width="43.26953125" customWidth="1"/>
    <col min="10" max="10" width="13.90625" customWidth="1"/>
  </cols>
  <sheetData>
    <row r="2" spans="2:10" x14ac:dyDescent="0.35">
      <c r="B2" s="18" t="s">
        <v>39</v>
      </c>
      <c r="C2" s="18"/>
      <c r="D2" s="18"/>
      <c r="E2" s="18"/>
      <c r="F2" s="18"/>
      <c r="G2" s="18"/>
      <c r="H2" s="18"/>
      <c r="I2" s="18"/>
      <c r="J2" s="18"/>
    </row>
    <row r="4" spans="2:10" x14ac:dyDescent="0.35">
      <c r="B4" s="9" t="s">
        <v>0</v>
      </c>
      <c r="C4" s="10"/>
      <c r="D4" s="10"/>
      <c r="E4" s="10"/>
      <c r="F4" s="10"/>
      <c r="G4" s="10"/>
      <c r="H4" s="10"/>
      <c r="I4" s="10"/>
      <c r="J4" s="11"/>
    </row>
    <row r="5" spans="2:10" x14ac:dyDescent="0.35">
      <c r="B5" s="12"/>
      <c r="C5" s="13"/>
      <c r="D5" s="13"/>
      <c r="E5" s="13"/>
      <c r="F5" s="13"/>
      <c r="G5" s="13"/>
      <c r="H5" s="13"/>
      <c r="I5" s="13"/>
      <c r="J5" s="14"/>
    </row>
    <row r="6" spans="2:10" x14ac:dyDescent="0.35">
      <c r="B6" s="15"/>
      <c r="C6" s="16"/>
      <c r="D6" s="16"/>
      <c r="E6" s="16"/>
      <c r="F6" s="16"/>
      <c r="G6" s="16"/>
      <c r="H6" s="16"/>
      <c r="I6" s="16"/>
      <c r="J6" s="17"/>
    </row>
    <row r="7" spans="2:10" ht="43.5" x14ac:dyDescent="0.35">
      <c r="B7" s="2" t="s">
        <v>1</v>
      </c>
      <c r="C7" s="3" t="s">
        <v>40</v>
      </c>
      <c r="D7" s="2" t="s">
        <v>2</v>
      </c>
      <c r="E7" s="2" t="s">
        <v>3</v>
      </c>
      <c r="F7" s="3" t="s">
        <v>4</v>
      </c>
      <c r="G7" s="3" t="s">
        <v>5</v>
      </c>
      <c r="H7" s="3" t="s">
        <v>6</v>
      </c>
      <c r="I7" s="3" t="s">
        <v>33</v>
      </c>
      <c r="J7" s="3" t="s">
        <v>41</v>
      </c>
    </row>
    <row r="9" spans="2:10" x14ac:dyDescent="0.35">
      <c r="B9" s="4" t="s">
        <v>9</v>
      </c>
    </row>
    <row r="11" spans="2:10" x14ac:dyDescent="0.35">
      <c r="B11" s="1" t="s">
        <v>11</v>
      </c>
      <c r="C11" s="1"/>
      <c r="D11" s="1"/>
      <c r="E11" s="1"/>
      <c r="F11" s="1"/>
      <c r="G11" s="1"/>
      <c r="H11" s="1"/>
      <c r="I11" s="1"/>
      <c r="J11" s="1"/>
    </row>
    <row r="12" spans="2:10" x14ac:dyDescent="0.35">
      <c r="B12" s="1" t="s">
        <v>16</v>
      </c>
      <c r="C12" s="5">
        <v>1071.06</v>
      </c>
      <c r="D12" s="5">
        <v>427.72</v>
      </c>
      <c r="E12" s="5">
        <v>491.11</v>
      </c>
      <c r="F12" s="5">
        <v>1851.11</v>
      </c>
      <c r="G12" s="5">
        <f>SUM(C12:F12)</f>
        <v>3841</v>
      </c>
      <c r="H12" s="5">
        <v>3435.16</v>
      </c>
      <c r="I12" s="5">
        <f>(H12*2)</f>
        <v>6870.32</v>
      </c>
      <c r="J12" s="5">
        <f>(G12*12)+I12</f>
        <v>52962.32</v>
      </c>
    </row>
    <row r="13" spans="2:10" x14ac:dyDescent="0.35">
      <c r="C13" s="6"/>
      <c r="D13" s="6"/>
      <c r="E13" s="6"/>
      <c r="F13" s="6"/>
      <c r="G13" s="6"/>
      <c r="H13" s="6"/>
      <c r="I13" s="6"/>
      <c r="J13" s="6"/>
    </row>
    <row r="14" spans="2:10" x14ac:dyDescent="0.35">
      <c r="B14" s="1" t="s">
        <v>8</v>
      </c>
      <c r="C14" s="5"/>
      <c r="D14" s="5"/>
      <c r="E14" s="5"/>
      <c r="F14" s="5"/>
      <c r="G14" s="5"/>
      <c r="H14" s="5"/>
      <c r="I14" s="5"/>
      <c r="J14" s="5"/>
    </row>
    <row r="15" spans="2:10" x14ac:dyDescent="0.35">
      <c r="B15" s="1" t="s">
        <v>17</v>
      </c>
      <c r="C15" s="5">
        <v>804.19</v>
      </c>
      <c r="D15" s="5">
        <v>99</v>
      </c>
      <c r="E15" s="5">
        <v>340.7</v>
      </c>
      <c r="F15" s="5">
        <v>920.76</v>
      </c>
      <c r="G15" s="5">
        <f>SUM(C15:F15)</f>
        <v>2164.65</v>
      </c>
      <c r="H15" s="5">
        <v>2021.59</v>
      </c>
      <c r="I15" s="5">
        <f>(H15*2)</f>
        <v>4043.18</v>
      </c>
      <c r="J15" s="5">
        <f>(G15*12)+I15</f>
        <v>30018.980000000003</v>
      </c>
    </row>
    <row r="16" spans="2:10" ht="15" customHeight="1" x14ac:dyDescent="0.35">
      <c r="C16" s="6"/>
      <c r="D16" s="6"/>
      <c r="E16" s="23" t="s">
        <v>38</v>
      </c>
      <c r="F16" s="24"/>
      <c r="G16" s="24"/>
      <c r="H16" s="24"/>
      <c r="I16" s="25"/>
      <c r="J16" s="7">
        <f>(J12+J15)</f>
        <v>82981.3</v>
      </c>
    </row>
    <row r="17" spans="2:10" x14ac:dyDescent="0.35">
      <c r="C17" s="6"/>
      <c r="D17" s="6"/>
      <c r="E17" s="6"/>
      <c r="F17" s="6"/>
      <c r="G17" s="6"/>
      <c r="H17" s="6"/>
      <c r="I17" s="6"/>
      <c r="J17" s="6"/>
    </row>
    <row r="18" spans="2:10" x14ac:dyDescent="0.35">
      <c r="B18" s="4" t="s">
        <v>10</v>
      </c>
    </row>
    <row r="19" spans="2:10" x14ac:dyDescent="0.35">
      <c r="C19" s="6"/>
      <c r="D19" s="6"/>
      <c r="E19" s="6"/>
      <c r="F19" s="6"/>
      <c r="G19" s="6"/>
      <c r="H19" s="6"/>
      <c r="I19" s="6"/>
      <c r="J19" s="6"/>
    </row>
    <row r="20" spans="2:10" x14ac:dyDescent="0.35">
      <c r="B20" s="1" t="s">
        <v>12</v>
      </c>
      <c r="C20" s="5"/>
      <c r="D20" s="5"/>
      <c r="E20" s="5"/>
      <c r="F20" s="5"/>
      <c r="G20" s="5"/>
      <c r="H20" s="5"/>
      <c r="I20" s="5"/>
      <c r="J20" s="5"/>
    </row>
    <row r="21" spans="2:10" x14ac:dyDescent="0.35">
      <c r="B21" s="1" t="s">
        <v>19</v>
      </c>
      <c r="C21" s="5">
        <v>1238.68</v>
      </c>
      <c r="D21" s="5">
        <v>47.67</v>
      </c>
      <c r="E21" s="5">
        <v>651.1</v>
      </c>
      <c r="F21" s="5">
        <v>1669.9</v>
      </c>
      <c r="G21" s="5">
        <f>SUM(C21:F21)</f>
        <v>3607.3500000000004</v>
      </c>
      <c r="H21" s="5">
        <v>3114.81</v>
      </c>
      <c r="I21" s="5">
        <f>(H21*2)</f>
        <v>6229.62</v>
      </c>
      <c r="J21" s="5">
        <f>(G21*12)+I21</f>
        <v>49517.820000000007</v>
      </c>
    </row>
    <row r="22" spans="2:10" x14ac:dyDescent="0.35">
      <c r="C22" s="6"/>
      <c r="D22" s="6"/>
      <c r="E22" s="6"/>
      <c r="F22" s="6"/>
      <c r="G22" s="6"/>
      <c r="H22" s="6"/>
      <c r="I22" s="6"/>
      <c r="J22" s="6"/>
    </row>
    <row r="23" spans="2:10" x14ac:dyDescent="0.35">
      <c r="B23" s="1" t="s">
        <v>11</v>
      </c>
      <c r="C23" s="5"/>
      <c r="D23" s="5"/>
      <c r="E23" s="5"/>
      <c r="F23" s="5"/>
      <c r="G23" s="5"/>
      <c r="H23" s="5"/>
      <c r="I23" s="5"/>
      <c r="J23" s="5"/>
    </row>
    <row r="24" spans="2:10" x14ac:dyDescent="0.35">
      <c r="B24" s="1" t="s">
        <v>42</v>
      </c>
      <c r="C24" s="5">
        <v>428.42</v>
      </c>
      <c r="D24" s="5"/>
      <c r="E24" s="5">
        <v>227.78</v>
      </c>
      <c r="F24" s="5">
        <v>540.6</v>
      </c>
      <c r="G24" s="5">
        <f>SUM(C24:F24)</f>
        <v>1196.8000000000002</v>
      </c>
      <c r="H24" s="5">
        <v>936.02</v>
      </c>
      <c r="I24" s="5">
        <f>(H24*2)</f>
        <v>1872.04</v>
      </c>
      <c r="J24" s="5">
        <f>(G24*12)+I24</f>
        <v>16233.640000000003</v>
      </c>
    </row>
    <row r="25" spans="2:10" x14ac:dyDescent="0.35">
      <c r="C25" s="6"/>
      <c r="D25" s="6"/>
      <c r="E25" s="6"/>
      <c r="F25" s="6"/>
      <c r="G25" s="6"/>
      <c r="H25" s="6"/>
      <c r="I25" s="6"/>
      <c r="J25" s="6"/>
    </row>
    <row r="26" spans="2:10" x14ac:dyDescent="0.35">
      <c r="C26" s="6"/>
      <c r="D26" s="6"/>
      <c r="E26" s="6"/>
      <c r="F26" s="6"/>
      <c r="G26" s="6"/>
      <c r="H26" s="6"/>
      <c r="I26" s="6"/>
      <c r="J26" s="6"/>
    </row>
    <row r="27" spans="2:10" x14ac:dyDescent="0.35">
      <c r="B27" s="1" t="s">
        <v>8</v>
      </c>
      <c r="C27" s="5"/>
      <c r="D27" s="5"/>
      <c r="E27" s="5"/>
      <c r="F27" s="5"/>
      <c r="G27" s="5"/>
      <c r="H27" s="5"/>
      <c r="I27" s="5"/>
      <c r="J27" s="5"/>
    </row>
    <row r="28" spans="2:10" x14ac:dyDescent="0.35">
      <c r="B28" s="1" t="s">
        <v>18</v>
      </c>
      <c r="C28" s="5">
        <v>804.19</v>
      </c>
      <c r="D28" s="5">
        <v>29.43</v>
      </c>
      <c r="E28" s="5">
        <v>340.89</v>
      </c>
      <c r="F28" s="5">
        <v>546.84</v>
      </c>
      <c r="G28" s="5">
        <f t="shared" ref="G28:G30" si="0">SUM(C28:F28)</f>
        <v>1721.35</v>
      </c>
      <c r="H28" s="5">
        <v>1608</v>
      </c>
      <c r="I28" s="5">
        <f>(H28*2)</f>
        <v>3216</v>
      </c>
      <c r="J28" s="5">
        <f t="shared" ref="J28:J30" si="1">(G28*12)+I28</f>
        <v>23872.199999999997</v>
      </c>
    </row>
    <row r="29" spans="2:10" x14ac:dyDescent="0.35">
      <c r="B29" s="1" t="s">
        <v>20</v>
      </c>
      <c r="C29" s="5">
        <v>804.19</v>
      </c>
      <c r="D29" s="5"/>
      <c r="E29" s="5">
        <v>340.89</v>
      </c>
      <c r="F29" s="5">
        <v>546.84</v>
      </c>
      <c r="G29" s="5">
        <f t="shared" si="0"/>
        <v>1691.92</v>
      </c>
      <c r="H29" s="5">
        <v>1582.6</v>
      </c>
      <c r="I29" s="5">
        <f>(H29*2)</f>
        <v>3165.2</v>
      </c>
      <c r="J29" s="5">
        <f t="shared" si="1"/>
        <v>23468.240000000002</v>
      </c>
    </row>
    <row r="30" spans="2:10" x14ac:dyDescent="0.35">
      <c r="B30" s="1" t="s">
        <v>43</v>
      </c>
      <c r="C30" s="5">
        <v>804.19</v>
      </c>
      <c r="D30" s="5">
        <v>40.1</v>
      </c>
      <c r="E30" s="5">
        <v>365.73</v>
      </c>
      <c r="F30" s="5">
        <v>546.84</v>
      </c>
      <c r="G30" s="5">
        <f t="shared" si="0"/>
        <v>1756.8600000000001</v>
      </c>
      <c r="H30" s="5">
        <v>1647.29</v>
      </c>
      <c r="I30" s="5">
        <f>(H30*2)</f>
        <v>3294.58</v>
      </c>
      <c r="J30" s="5">
        <f t="shared" si="1"/>
        <v>24376.9</v>
      </c>
    </row>
    <row r="31" spans="2:10" x14ac:dyDescent="0.35">
      <c r="C31" s="6"/>
      <c r="D31" s="6"/>
      <c r="E31" s="6"/>
      <c r="F31" s="6"/>
      <c r="G31" s="19"/>
      <c r="H31" s="19"/>
      <c r="I31" s="19"/>
    </row>
    <row r="32" spans="2:10" x14ac:dyDescent="0.35">
      <c r="C32" s="6"/>
      <c r="D32" s="6"/>
      <c r="E32" s="6"/>
      <c r="F32" s="6"/>
      <c r="G32" s="6"/>
      <c r="H32" s="6"/>
      <c r="I32" s="6"/>
      <c r="J32" s="6"/>
    </row>
    <row r="33" spans="2:10" x14ac:dyDescent="0.35">
      <c r="B33" s="1" t="s">
        <v>7</v>
      </c>
    </row>
    <row r="34" spans="2:10" x14ac:dyDescent="0.35">
      <c r="B34" s="1" t="s">
        <v>21</v>
      </c>
      <c r="C34" s="5">
        <v>669.3</v>
      </c>
      <c r="D34" s="5">
        <v>40.1</v>
      </c>
      <c r="E34" s="5">
        <v>240.36</v>
      </c>
      <c r="F34" s="5">
        <v>628</v>
      </c>
      <c r="G34" s="5">
        <f>SUM(C34:F34)</f>
        <v>1577.76</v>
      </c>
      <c r="H34" s="5">
        <v>1571.23</v>
      </c>
      <c r="I34" s="5">
        <f>(H34*2)</f>
        <v>3142.46</v>
      </c>
      <c r="J34" s="5">
        <f>(G34*12)+I34</f>
        <v>22075.579999999998</v>
      </c>
    </row>
    <row r="35" spans="2:10" x14ac:dyDescent="0.35">
      <c r="C35" s="6"/>
      <c r="D35" s="6"/>
      <c r="E35" s="26" t="s">
        <v>34</v>
      </c>
      <c r="F35" s="27"/>
      <c r="G35" s="27"/>
      <c r="H35" s="27"/>
      <c r="I35" s="28"/>
      <c r="J35" s="7">
        <f>SUM(J21:J34)</f>
        <v>159544.38</v>
      </c>
    </row>
    <row r="36" spans="2:10" x14ac:dyDescent="0.35">
      <c r="C36" s="6"/>
      <c r="D36" s="6"/>
      <c r="E36" s="6"/>
      <c r="F36" s="6"/>
      <c r="G36" s="6"/>
      <c r="H36" s="6"/>
      <c r="I36" s="6"/>
      <c r="J36" s="6"/>
    </row>
    <row r="37" spans="2:10" x14ac:dyDescent="0.35">
      <c r="B37" s="4" t="s">
        <v>13</v>
      </c>
    </row>
    <row r="38" spans="2:10" x14ac:dyDescent="0.35">
      <c r="B38" s="1" t="s">
        <v>11</v>
      </c>
    </row>
    <row r="39" spans="2:10" x14ac:dyDescent="0.35">
      <c r="B39" s="1" t="s">
        <v>44</v>
      </c>
      <c r="C39" s="5">
        <v>2312.25</v>
      </c>
      <c r="D39" s="5"/>
      <c r="E39" s="5"/>
      <c r="F39" s="5"/>
      <c r="G39" s="5">
        <v>2312.25</v>
      </c>
      <c r="H39" s="5">
        <v>1980.19</v>
      </c>
      <c r="I39" s="5">
        <f>(H39*2)</f>
        <v>3960.38</v>
      </c>
      <c r="J39" s="5">
        <f t="shared" ref="J39:J51" si="2">(G39*12)+I39</f>
        <v>31707.38</v>
      </c>
    </row>
    <row r="40" spans="2:10" x14ac:dyDescent="0.35">
      <c r="B40" s="1" t="s">
        <v>25</v>
      </c>
      <c r="C40" s="5">
        <v>1540.17</v>
      </c>
      <c r="D40" s="5"/>
      <c r="E40" s="5"/>
      <c r="F40" s="5"/>
      <c r="G40" s="5">
        <v>1540.17</v>
      </c>
      <c r="H40" s="5">
        <v>1540.17</v>
      </c>
      <c r="I40" s="5">
        <f>(H40*2)</f>
        <v>3080.34</v>
      </c>
      <c r="J40" s="5">
        <f t="shared" si="2"/>
        <v>21562.38</v>
      </c>
    </row>
    <row r="41" spans="2:10" x14ac:dyDescent="0.35">
      <c r="B41" s="1" t="s">
        <v>25</v>
      </c>
      <c r="C41" s="5">
        <v>1040.6099999999999</v>
      </c>
      <c r="D41" s="5"/>
      <c r="E41" s="5"/>
      <c r="F41" s="5"/>
      <c r="G41" s="5">
        <v>1040.6099999999999</v>
      </c>
      <c r="H41" s="5">
        <v>1040.6099999999999</v>
      </c>
      <c r="I41" s="5">
        <f>(H41*2)</f>
        <v>2081.2199999999998</v>
      </c>
      <c r="J41" s="5">
        <f t="shared" si="2"/>
        <v>14568.539999999999</v>
      </c>
    </row>
    <row r="42" spans="2:10" x14ac:dyDescent="0.35">
      <c r="B42" s="1" t="s">
        <v>25</v>
      </c>
      <c r="C42" s="5">
        <v>1215.74</v>
      </c>
      <c r="D42" s="5"/>
      <c r="E42" s="5"/>
      <c r="F42" s="5"/>
      <c r="G42" s="5">
        <v>1215.74</v>
      </c>
      <c r="H42" s="5">
        <v>1215.74</v>
      </c>
      <c r="I42" s="5">
        <f>(H42*2)</f>
        <v>2431.48</v>
      </c>
      <c r="J42" s="5">
        <f t="shared" si="2"/>
        <v>17020.36</v>
      </c>
    </row>
    <row r="43" spans="2:10" x14ac:dyDescent="0.35">
      <c r="C43" s="6"/>
      <c r="D43" s="6"/>
      <c r="E43" s="6"/>
      <c r="F43" s="6"/>
      <c r="G43" s="6"/>
      <c r="H43" s="6"/>
      <c r="I43" s="6"/>
    </row>
    <row r="44" spans="2:10" x14ac:dyDescent="0.35">
      <c r="B44" s="1" t="s">
        <v>8</v>
      </c>
    </row>
    <row r="45" spans="2:10" x14ac:dyDescent="0.35">
      <c r="B45" s="1" t="s">
        <v>24</v>
      </c>
      <c r="C45" s="5">
        <v>1981.88</v>
      </c>
      <c r="D45" s="5"/>
      <c r="E45" s="5"/>
      <c r="F45" s="5"/>
      <c r="G45" s="5">
        <v>1981.88</v>
      </c>
      <c r="H45" s="5">
        <v>1836.55</v>
      </c>
      <c r="I45" s="5">
        <f>(H45*2)</f>
        <v>3673.1</v>
      </c>
      <c r="J45" s="5">
        <f t="shared" si="2"/>
        <v>27455.66</v>
      </c>
    </row>
    <row r="46" spans="2:10" x14ac:dyDescent="0.35">
      <c r="C46" s="6"/>
      <c r="D46" s="6"/>
      <c r="E46" s="6"/>
      <c r="F46" s="6"/>
      <c r="G46" s="6"/>
      <c r="H46" s="6"/>
      <c r="I46" s="6"/>
    </row>
    <row r="47" spans="2:10" x14ac:dyDescent="0.35">
      <c r="C47" s="6"/>
      <c r="D47" s="6"/>
      <c r="E47" s="6"/>
      <c r="F47" s="6"/>
      <c r="G47" s="6"/>
      <c r="H47" s="6"/>
      <c r="I47" s="6"/>
    </row>
    <row r="48" spans="2:10" x14ac:dyDescent="0.35">
      <c r="B48" s="1" t="s">
        <v>7</v>
      </c>
    </row>
    <row r="49" spans="2:10" x14ac:dyDescent="0.35">
      <c r="B49" s="1" t="s">
        <v>22</v>
      </c>
      <c r="C49" s="5">
        <v>1304.55</v>
      </c>
      <c r="D49" s="5"/>
      <c r="E49" s="5"/>
      <c r="F49" s="5"/>
      <c r="G49" s="5">
        <v>1304.55</v>
      </c>
      <c r="H49" s="5">
        <v>1287.57</v>
      </c>
      <c r="I49" s="5">
        <f>(H49*2)</f>
        <v>2575.14</v>
      </c>
      <c r="J49" s="5">
        <f t="shared" si="2"/>
        <v>18229.739999999998</v>
      </c>
    </row>
    <row r="50" spans="2:10" x14ac:dyDescent="0.35">
      <c r="B50" s="1" t="s">
        <v>28</v>
      </c>
      <c r="C50" s="5">
        <v>2018.98</v>
      </c>
      <c r="D50" s="5"/>
      <c r="E50" s="5"/>
      <c r="F50" s="5"/>
      <c r="G50" s="5">
        <v>2018.98</v>
      </c>
      <c r="H50" s="5">
        <v>2012.1</v>
      </c>
      <c r="I50" s="5">
        <f t="shared" ref="I50:I62" si="3">(H50*2)</f>
        <v>4024.2</v>
      </c>
      <c r="J50" s="5">
        <f t="shared" si="2"/>
        <v>28251.960000000003</v>
      </c>
    </row>
    <row r="51" spans="2:10" x14ac:dyDescent="0.35">
      <c r="B51" s="1" t="s">
        <v>32</v>
      </c>
      <c r="C51" s="5">
        <v>517.92999999999995</v>
      </c>
      <c r="D51" s="5"/>
      <c r="E51" s="5"/>
      <c r="F51" s="5"/>
      <c r="G51" s="5">
        <v>517.92999999999995</v>
      </c>
      <c r="H51" s="5">
        <v>470.26</v>
      </c>
      <c r="I51" s="5">
        <f t="shared" si="3"/>
        <v>940.52</v>
      </c>
      <c r="J51" s="5">
        <f t="shared" si="2"/>
        <v>7155.68</v>
      </c>
    </row>
    <row r="52" spans="2:10" x14ac:dyDescent="0.35">
      <c r="C52" s="6"/>
      <c r="D52" s="6"/>
      <c r="E52" s="6"/>
      <c r="F52" s="6"/>
      <c r="G52" s="6"/>
      <c r="H52" s="6"/>
      <c r="J52" s="6"/>
    </row>
    <row r="53" spans="2:10" x14ac:dyDescent="0.35">
      <c r="C53" s="6"/>
      <c r="D53" s="6"/>
      <c r="E53" s="6"/>
      <c r="F53" s="6"/>
      <c r="G53" s="6"/>
      <c r="H53" s="6"/>
      <c r="J53" s="6"/>
    </row>
    <row r="54" spans="2:10" x14ac:dyDescent="0.35">
      <c r="C54" s="6"/>
      <c r="D54" s="6"/>
      <c r="E54" s="6"/>
      <c r="F54" s="6"/>
      <c r="G54" s="6"/>
      <c r="H54" s="6"/>
      <c r="J54" s="6"/>
    </row>
    <row r="55" spans="2:10" x14ac:dyDescent="0.35">
      <c r="C55" s="6"/>
      <c r="D55" s="6"/>
      <c r="E55" s="6"/>
      <c r="F55" s="6"/>
      <c r="G55" s="6"/>
      <c r="H55" s="6"/>
      <c r="J55" s="6"/>
    </row>
    <row r="56" spans="2:10" x14ac:dyDescent="0.35">
      <c r="B56" s="1" t="s">
        <v>14</v>
      </c>
    </row>
    <row r="57" spans="2:10" x14ac:dyDescent="0.35">
      <c r="B57" s="1" t="s">
        <v>23</v>
      </c>
      <c r="C57" s="5">
        <v>1053.3699999999999</v>
      </c>
      <c r="D57" s="5"/>
      <c r="E57" s="5"/>
      <c r="F57" s="5"/>
      <c r="G57" s="5">
        <f>SUM(C57+D57)</f>
        <v>1053.3699999999999</v>
      </c>
      <c r="H57" s="5">
        <v>1082.1300000000001</v>
      </c>
      <c r="I57" s="5">
        <f t="shared" si="3"/>
        <v>2164.2600000000002</v>
      </c>
      <c r="J57" s="5">
        <f t="shared" ref="J57:J62" si="4">(G57*12)+I57</f>
        <v>14804.699999999999</v>
      </c>
    </row>
    <row r="58" spans="2:10" x14ac:dyDescent="0.35">
      <c r="B58" s="1" t="s">
        <v>23</v>
      </c>
      <c r="C58" s="5">
        <v>1112.3399999999999</v>
      </c>
      <c r="D58" s="5"/>
      <c r="E58" s="5"/>
      <c r="F58" s="5"/>
      <c r="G58" s="5">
        <v>1112.3399999999999</v>
      </c>
      <c r="H58" s="5">
        <v>1112.3399999999999</v>
      </c>
      <c r="I58" s="5">
        <f t="shared" si="3"/>
        <v>2224.6799999999998</v>
      </c>
      <c r="J58" s="5">
        <f t="shared" si="4"/>
        <v>15572.759999999998</v>
      </c>
    </row>
    <row r="59" spans="2:10" x14ac:dyDescent="0.35">
      <c r="B59" s="1" t="s">
        <v>23</v>
      </c>
      <c r="C59" s="5">
        <v>1067.1099999999999</v>
      </c>
      <c r="D59" s="5"/>
      <c r="E59" s="5"/>
      <c r="F59" s="5"/>
      <c r="G59" s="5">
        <v>1067.1099999999999</v>
      </c>
      <c r="H59" s="5">
        <v>1067.1099999999999</v>
      </c>
      <c r="I59" s="5">
        <f t="shared" si="3"/>
        <v>2134.2199999999998</v>
      </c>
      <c r="J59" s="5">
        <f t="shared" si="4"/>
        <v>14939.539999999999</v>
      </c>
    </row>
    <row r="60" spans="2:10" x14ac:dyDescent="0.35">
      <c r="B60" s="1" t="s">
        <v>23</v>
      </c>
      <c r="C60" s="5">
        <v>1083.54</v>
      </c>
      <c r="D60" s="5"/>
      <c r="E60" s="5"/>
      <c r="F60" s="5"/>
      <c r="G60" s="5">
        <v>1083.54</v>
      </c>
      <c r="H60" s="5">
        <v>1083.54</v>
      </c>
      <c r="I60" s="5">
        <f t="shared" si="3"/>
        <v>2167.08</v>
      </c>
      <c r="J60" s="5">
        <f t="shared" si="4"/>
        <v>15169.56</v>
      </c>
    </row>
    <row r="61" spans="2:10" x14ac:dyDescent="0.35">
      <c r="B61" s="1" t="s">
        <v>26</v>
      </c>
      <c r="C61" s="5">
        <v>1165.75</v>
      </c>
      <c r="D61" s="5"/>
      <c r="E61" s="5"/>
      <c r="F61" s="5"/>
      <c r="G61" s="5">
        <v>1165.75</v>
      </c>
      <c r="H61" s="5">
        <v>1165.75</v>
      </c>
      <c r="I61" s="5">
        <f t="shared" si="3"/>
        <v>2331.5</v>
      </c>
      <c r="J61" s="5">
        <f t="shared" si="4"/>
        <v>16320.5</v>
      </c>
    </row>
    <row r="62" spans="2:10" x14ac:dyDescent="0.35">
      <c r="B62" s="1" t="s">
        <v>27</v>
      </c>
      <c r="C62" s="5">
        <v>1198.81</v>
      </c>
      <c r="D62" s="5"/>
      <c r="E62" s="5"/>
      <c r="F62" s="5"/>
      <c r="G62" s="5">
        <v>1198.81</v>
      </c>
      <c r="H62" s="5">
        <v>1198.81</v>
      </c>
      <c r="I62" s="5">
        <f t="shared" si="3"/>
        <v>2397.62</v>
      </c>
      <c r="J62" s="5">
        <f t="shared" si="4"/>
        <v>16783.34</v>
      </c>
    </row>
    <row r="63" spans="2:10" x14ac:dyDescent="0.35">
      <c r="C63" s="6"/>
      <c r="D63" s="6"/>
      <c r="E63" s="26" t="s">
        <v>35</v>
      </c>
      <c r="F63" s="27"/>
      <c r="G63" s="27"/>
      <c r="H63" s="27"/>
      <c r="I63" s="28"/>
      <c r="J63" s="7">
        <f>SUM(J39:J62)</f>
        <v>259542.1</v>
      </c>
    </row>
    <row r="64" spans="2:10" x14ac:dyDescent="0.35">
      <c r="C64" s="6"/>
      <c r="D64" s="6"/>
      <c r="E64" s="6"/>
      <c r="F64" s="6"/>
      <c r="G64" s="6"/>
      <c r="H64" s="6"/>
      <c r="I64" s="6"/>
      <c r="J64" s="6"/>
    </row>
    <row r="65" spans="2:10" x14ac:dyDescent="0.35">
      <c r="B65" s="4" t="s">
        <v>15</v>
      </c>
    </row>
    <row r="66" spans="2:10" x14ac:dyDescent="0.35">
      <c r="B66" s="1" t="s">
        <v>29</v>
      </c>
      <c r="C66" s="5">
        <v>1221.23</v>
      </c>
      <c r="D66" s="5"/>
      <c r="E66" s="5"/>
      <c r="F66" s="5"/>
      <c r="G66" s="5"/>
      <c r="H66" s="5"/>
      <c r="I66" s="5"/>
      <c r="J66" s="5">
        <v>7327.38</v>
      </c>
    </row>
    <row r="67" spans="2:10" x14ac:dyDescent="0.35">
      <c r="B67" s="1" t="s">
        <v>30</v>
      </c>
      <c r="C67" s="5">
        <v>1294.69</v>
      </c>
      <c r="D67" s="5"/>
      <c r="E67" s="5"/>
      <c r="F67" s="5"/>
      <c r="G67" s="5"/>
      <c r="H67" s="5"/>
      <c r="I67" s="5"/>
      <c r="J67" s="5">
        <v>7768.14</v>
      </c>
    </row>
    <row r="68" spans="2:10" x14ac:dyDescent="0.35">
      <c r="B68" s="1" t="s">
        <v>45</v>
      </c>
      <c r="C68" s="5">
        <v>11522.88</v>
      </c>
      <c r="D68" s="5"/>
      <c r="E68" s="5"/>
      <c r="F68" s="5"/>
      <c r="G68" s="5"/>
      <c r="H68" s="5"/>
      <c r="I68" s="5"/>
      <c r="J68" s="5">
        <v>11522.88</v>
      </c>
    </row>
    <row r="69" spans="2:10" x14ac:dyDescent="0.35">
      <c r="B69" s="1" t="s">
        <v>37</v>
      </c>
      <c r="C69" s="5">
        <v>4315</v>
      </c>
      <c r="D69" s="5"/>
      <c r="E69" s="5"/>
      <c r="F69" s="5"/>
      <c r="G69" s="5"/>
      <c r="H69" s="5"/>
      <c r="I69" s="5"/>
      <c r="J69" s="5">
        <v>4315</v>
      </c>
    </row>
    <row r="70" spans="2:10" x14ac:dyDescent="0.35">
      <c r="B70" s="1"/>
      <c r="C70" s="5"/>
      <c r="D70" s="5"/>
      <c r="E70" s="26" t="s">
        <v>36</v>
      </c>
      <c r="F70" s="27"/>
      <c r="G70" s="27"/>
      <c r="H70" s="27"/>
      <c r="I70" s="28"/>
      <c r="J70" s="7">
        <f>SUM(J66:J69)</f>
        <v>30933.4</v>
      </c>
    </row>
    <row r="71" spans="2:10" x14ac:dyDescent="0.35">
      <c r="B71" s="20" t="s">
        <v>31</v>
      </c>
      <c r="C71" s="21"/>
      <c r="D71" s="21"/>
      <c r="E71" s="21"/>
      <c r="F71" s="21"/>
      <c r="G71" s="21"/>
      <c r="H71" s="21"/>
      <c r="I71" s="22"/>
      <c r="J71" s="8">
        <f>SUM(J16+J35+J63+J70)</f>
        <v>533001.18000000005</v>
      </c>
    </row>
  </sheetData>
  <mergeCells count="8">
    <mergeCell ref="B4:J6"/>
    <mergeCell ref="B2:J2"/>
    <mergeCell ref="G31:I31"/>
    <mergeCell ref="B71:I71"/>
    <mergeCell ref="E16:I16"/>
    <mergeCell ref="E35:I35"/>
    <mergeCell ref="E63:I63"/>
    <mergeCell ref="E70:I70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Casado Muñoz</dc:creator>
  <cp:lastModifiedBy>Sergi Tejada Muñoz</cp:lastModifiedBy>
  <cp:lastPrinted>2022-02-16T11:46:43Z</cp:lastPrinted>
  <dcterms:created xsi:type="dcterms:W3CDTF">2021-03-10T12:34:50Z</dcterms:created>
  <dcterms:modified xsi:type="dcterms:W3CDTF">2023-02-01T12:14:36Z</dcterms:modified>
</cp:coreProperties>
</file>