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U:\_SERVEIS_GENERALS\LARA TORRES\CORONAVIRUS\CONTRACTES\MENORS PERFIL\"/>
    </mc:Choice>
  </mc:AlternateContent>
  <xr:revisionPtr revIDLastSave="0" documentId="13_ncr:1_{388B2AB4-8BB3-40B7-A741-90B07E696D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Sheet1!$A$3:$K$207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1" i="1" l="1"/>
  <c r="G201" i="1" s="1"/>
  <c r="F200" i="1"/>
  <c r="G200" i="1" s="1"/>
  <c r="F199" i="1"/>
  <c r="G199" i="1" s="1"/>
  <c r="F195" i="1"/>
  <c r="G195" i="1" s="1"/>
  <c r="F194" i="1"/>
  <c r="G194" i="1" s="1"/>
  <c r="F193" i="1"/>
  <c r="G193" i="1" s="1"/>
  <c r="G177" i="1"/>
  <c r="F177" i="1"/>
  <c r="G174" i="1"/>
  <c r="F174" i="1"/>
  <c r="G173" i="1"/>
  <c r="F173" i="1"/>
  <c r="F169" i="1"/>
  <c r="G169" i="1" s="1"/>
  <c r="G168" i="1"/>
  <c r="F168" i="1"/>
  <c r="F148" i="1"/>
  <c r="G148" i="1" s="1"/>
  <c r="G147" i="1"/>
  <c r="F147" i="1"/>
  <c r="F141" i="1"/>
  <c r="G141" i="1" s="1"/>
  <c r="F140" i="1"/>
  <c r="G140" i="1" s="1"/>
  <c r="F138" i="1"/>
  <c r="G138" i="1" s="1"/>
  <c r="G137" i="1"/>
  <c r="F137" i="1"/>
  <c r="G136" i="1"/>
  <c r="F136" i="1"/>
  <c r="F126" i="1"/>
  <c r="G126" i="1" s="1"/>
  <c r="F125" i="1"/>
  <c r="G125" i="1" s="1"/>
  <c r="F124" i="1"/>
  <c r="G124" i="1" s="1"/>
  <c r="G123" i="1"/>
  <c r="F123" i="1"/>
  <c r="G122" i="1"/>
  <c r="F122" i="1"/>
  <c r="F115" i="1"/>
  <c r="G115" i="1" s="1"/>
  <c r="F114" i="1"/>
  <c r="G114" i="1" s="1"/>
  <c r="G112" i="1"/>
  <c r="F112" i="1"/>
  <c r="G87" i="1"/>
  <c r="F87" i="1"/>
  <c r="F86" i="1"/>
  <c r="G86" i="1" s="1"/>
  <c r="F85" i="1"/>
  <c r="G85" i="1" s="1"/>
  <c r="F43" i="1"/>
  <c r="G43" i="1" s="1"/>
  <c r="F35" i="1"/>
  <c r="G35" i="1" s="1"/>
  <c r="F34" i="1"/>
  <c r="G34" i="1" s="1"/>
  <c r="F32" i="1"/>
  <c r="G32" i="1" s="1"/>
  <c r="H32" i="1"/>
  <c r="F31" i="1"/>
  <c r="G31" i="1" s="1"/>
  <c r="F30" i="1"/>
  <c r="G30" i="1" s="1"/>
  <c r="G26" i="1"/>
  <c r="F7" i="1"/>
  <c r="G7" i="1" s="1"/>
  <c r="F198" i="1"/>
  <c r="G198" i="1" s="1"/>
  <c r="G197" i="1"/>
  <c r="F197" i="1"/>
  <c r="F181" i="1"/>
  <c r="G181" i="1" s="1"/>
  <c r="F152" i="1"/>
  <c r="G152" i="1" s="1"/>
  <c r="G151" i="1"/>
  <c r="G150" i="1"/>
  <c r="G144" i="1"/>
  <c r="G142" i="1"/>
  <c r="F135" i="1"/>
  <c r="G135" i="1" s="1"/>
  <c r="G131" i="1"/>
  <c r="G130" i="1"/>
  <c r="G120" i="1"/>
  <c r="F113" i="1"/>
  <c r="G113" i="1" s="1"/>
  <c r="F46" i="1"/>
  <c r="G46" i="1" s="1"/>
  <c r="F29" i="1"/>
  <c r="G29" i="1" s="1"/>
  <c r="F12" i="1"/>
  <c r="G12" i="1" s="1"/>
  <c r="G8" i="1"/>
</calcChain>
</file>

<file path=xl/sharedStrings.xml><?xml version="1.0" encoding="utf-8"?>
<sst xmlns="http://schemas.openxmlformats.org/spreadsheetml/2006/main" count="1256" uniqueCount="566">
  <si>
    <t>Serveis</t>
  </si>
  <si>
    <t>989/2022</t>
  </si>
  <si>
    <t>B61472411</t>
  </si>
  <si>
    <t>AUTOCARS TORDERA, SL</t>
  </si>
  <si>
    <t>CPV 601 CONTRACTE MENOR SERVEIS TAD RUTA 22 TCO TORDERA-EL RUSC 31 AGOST-31 DESEMBRE 2022 (VIG FINS 31 GENER 2023)</t>
  </si>
  <si>
    <t>856/2022</t>
  </si>
  <si>
    <t>B17646563</t>
  </si>
  <si>
    <t>ABM SERVEIS D'ENGINYERIA I CONSULTING SL</t>
  </si>
  <si>
    <t>CPV 713 CONTRACTE MENOR SERVEI INTERVENCIÓ TÈCNICA DE LES INSTAL·LACIONS DE SANEJAMENT EN ALTA A LA COMARCA DEL MARESME</t>
  </si>
  <si>
    <t>857/2022</t>
  </si>
  <si>
    <t>CPV 713 CONTRACTE MENOR SERVEI INTERVENCIÓ TÈCNICA DE LES INSTAL·LACIONS D'ABASTAMENT D'AIGUA POTABLE EN ALTA</t>
  </si>
  <si>
    <t>1358/2022</t>
  </si>
  <si>
    <t>46241236N</t>
  </si>
  <si>
    <t>ALVAREZ RUIZ, JENNIFER</t>
  </si>
  <si>
    <t>CPV 982 CM SERV IMPLEMENTACIÓ PROGRAMA INFORMA SENSIBILITZAC FORMACIÓ S/VIOLÈNCIES SEXUALS EN DONES ORIGEN UCRAÏNÈS 2022</t>
  </si>
  <si>
    <t>1344/2022</t>
  </si>
  <si>
    <t>38839544L</t>
  </si>
  <si>
    <t>ARENAZA ESPINET JOAN MARIA</t>
  </si>
  <si>
    <t>CPV 798 CONTRACTE MENOR ELABORACIÓ CALENDARI ANUAL DE LA XARXA DE PRODUCTES DE LA TERRA</t>
  </si>
  <si>
    <t>Obres</t>
  </si>
  <si>
    <t>1177/2022</t>
  </si>
  <si>
    <t>33944281F</t>
  </si>
  <si>
    <t>ARUMI TURA MIQUEL</t>
  </si>
  <si>
    <t>CPV 713 CONTRACTE MENOR DIRECCIÓ FACULTATIVA OBRES PROJECTE EXEC XARXA COMARCAL BANDA AMPLA MARESME TEIÀ-CABRERA-CABRILS</t>
  </si>
  <si>
    <t>1355/2022</t>
  </si>
  <si>
    <t>G60729084</t>
  </si>
  <si>
    <t>ASSISTENCIA I GESTIO INTEGRAL F.P - AGI</t>
  </si>
  <si>
    <t>CPV 982 CONTRACTE MENOR SERVEI ATENCIÓ PSICOLÒGICA A INFANTS UCRAÏNESOS AL MARESME VÍCTIMES DE VIOLÈNCIES SEXUALS</t>
  </si>
  <si>
    <t>-----------</t>
  </si>
  <si>
    <t>G66329913</t>
  </si>
  <si>
    <t>ASSOCIACIO RADIO TAXI MATARO 1985</t>
  </si>
  <si>
    <t>REF. EAIA (DIRECTORA MONTSE - SERVICIOS SOCIALES)</t>
  </si>
  <si>
    <t>1325/2022</t>
  </si>
  <si>
    <t>CPV 601 CONTRACTE MENOR TRANSPORT ADAPTAT RUTA 14 TPA DOSRIUS 31 OCTUBRE-DESEMBRE 2022 (FINS 16 FEBRER 2023)</t>
  </si>
  <si>
    <t>1295/2022</t>
  </si>
  <si>
    <t>A28357622</t>
  </si>
  <si>
    <t>AUTOCARES DEL NORESTE, S.A.</t>
  </si>
  <si>
    <t>CPV 601 CONTRACTE MENOR SERVEIS TAD RUTA 12 TPA BARCELONA 3 - DES DE 6 OCTUBRE-31 DESEMBRE 2022</t>
  </si>
  <si>
    <t>1300/2022</t>
  </si>
  <si>
    <t>CPV 601 CONTRACTE MENOR SERVEIS TAD RUTA 5 TPA BARCELONA 19 OCTUBRE-31 DESEMBRE 2022 (VIG FINS 11 GENER 2023)</t>
  </si>
  <si>
    <t>1318/2022</t>
  </si>
  <si>
    <t>CPV 601 CONTRACTE MENOR SERVEIS TAD RUTA 1 TPA EL MASNOU 26 OCT-31 DESEM 2022 (VIG 19 GEN 2023)</t>
  </si>
  <si>
    <t>1312/2022</t>
  </si>
  <si>
    <t>CPV 601 CONTRACTE MENOR SERVEIS TRANSPORT ADAPTAT RUTA 3 TPA MATARO 21 OCT-31 DESEMBRE 2022 (FINS 17 GEN 23)</t>
  </si>
  <si>
    <t>1066/2022</t>
  </si>
  <si>
    <t>CPV 601 CONTRACTE MENOR SERVEIS TRANSPORT ADAPTAT RUTA 9 TCO NORD 2 MATARÓ 28 SETEMBRE-15 DESEMBRE 2022</t>
  </si>
  <si>
    <t>1299/2022</t>
  </si>
  <si>
    <t>CPV 601 CONTRACTE MENOR SERVEIS TAD RUTA 4 TPA BADALONA 17 OCT-31 DESM 2022 (VIG FINS 20 GENER 2023)</t>
  </si>
  <si>
    <t>DEIXA SENSE EFECTE - CPV 601 CONTRACTE MENOR TAD RUTA 9 TCO NORD 2 MATARO PERÍODE 25 SETEMBRE FINS 22 DESEMBRE 2022</t>
  </si>
  <si>
    <t>1211/2022</t>
  </si>
  <si>
    <t>B64765621</t>
  </si>
  <si>
    <t>BIOSEGURIDAD Y CONTROL DE PLAGAS, S.L.</t>
  </si>
  <si>
    <t>CPV 909 CONTRAC MENOR SERV TRACTAMENT NETEJA DESINFECCIÓ CONTROLS ANALÍTICS PREVENCIÓ LEGIONEL·LA ALELLA I TEIÀ-12 MESOS</t>
  </si>
  <si>
    <t>978/2022</t>
  </si>
  <si>
    <t>35059873F</t>
  </si>
  <si>
    <t>BRUN COLLET, JOAN</t>
  </si>
  <si>
    <t>DEIXA SENSE EFECTE CPV 341 CM SERVEI TRANSPORT ESCOLAR OBLIGATORI SIEI RUTA 29 CEE ARBOÇ SET-DES 2022 (FI 22 JUNY 2023)</t>
  </si>
  <si>
    <t>1328/2022</t>
  </si>
  <si>
    <t>CPV 341 CONTRACTE MENOR SERVEI DESPLAÇAMENTS ESCOLARS OBLIGATORIS SIEI RUTA 29 ARBOÇ 12 SET-DESEM 2022 (27 ABR 2023)</t>
  </si>
  <si>
    <t>1156/2022</t>
  </si>
  <si>
    <t>Q0873001B</t>
  </si>
  <si>
    <t>CAMBRA OFICIAL DE COMERÇ INDUSTRIA I NAVEGACIO DE BARCELONA</t>
  </si>
  <si>
    <t>CPV 713 CONTRACTE MENOR ASSESSOR I FORMACIÓ TRANSFORMACIÓ DIGITAL PROJ SUPORT A TEIXIT PRODUCTIU ARA MARESME- FI 1/12/22</t>
  </si>
  <si>
    <t>46356673N</t>
  </si>
  <si>
    <t>CAMPRECIOS PRESAS, XAVIER</t>
  </si>
  <si>
    <t>Servei de traducció / Desplaçaments</t>
  </si>
  <si>
    <t>1181/2022</t>
  </si>
  <si>
    <t>38855796X</t>
  </si>
  <si>
    <t>CARMONA SANCHEZ LAIA</t>
  </si>
  <si>
    <t>CPV 853 CONTRACTE MENOR SERVEIS ACOMPANYAMENT TEC OBLIGATORI SIEI RUTES SUD 12 SET-DESEM 2022 (FI 9 JUNY 2023)</t>
  </si>
  <si>
    <t>1179/2022</t>
  </si>
  <si>
    <t>CPV 853 CONTRACTE MENOR SERVEI ACOMPANYAMENT SIEI RUTES NORD TRANSPORT ESCOLAR OBLIGAT 12 SET-DES 2022 (FI 27 MARÇ 2023)</t>
  </si>
  <si>
    <t>1310/2022</t>
  </si>
  <si>
    <t>G08668733</t>
  </si>
  <si>
    <t>CENTRE DE FORMACIO I PREVENCIO</t>
  </si>
  <si>
    <t>CPV 853 CONTRACTE MENOR 420 HORES SERVEI ATENCIÓ SOCIOEDUCATIVA A FAMILIES I MENORS TUTELATS PER LA DGAIA AMB SEG EAIA</t>
  </si>
  <si>
    <t>1306/2022</t>
  </si>
  <si>
    <t>CPV 853 CONTRACTE MENOR SERVEI 420 HORES ATENCIÓ SOCIOEDUCATIVA A MENORS I FAMÍLIES EN RISC GREU AMB MESURA COSE EAIA</t>
  </si>
  <si>
    <t>1218/2022</t>
  </si>
  <si>
    <t>A61333654</t>
  </si>
  <si>
    <t>CINGLES BUS, SA</t>
  </si>
  <si>
    <t>CPV 601 CONTRACTE MENOR SERVEIS DESPLAÇAMENTS ESCOLARS ALUMNES UCRAINESOS RUTA 5-U.P CALELLA-ST POL SETEMB-DESEMBRE 2022</t>
  </si>
  <si>
    <t>CPV 601 CONTRACTE MENOR SERVEI TRANSPORT ESCOLAR ALUMNES UCRAINESOS R6-UP CALELLA-SANT POL SETEMBRE-DESEMBRE 2022</t>
  </si>
  <si>
    <t>CPV 601 CONTRACTE MENOR SERVEI DESPLAÇAMENTS ESCOLARS ALUMNES UCRAINESOS RUTA 3-U.P CALELLA-ST CEBRIÀ-CANET SET-DES 2022</t>
  </si>
  <si>
    <t>CPV 601 CONTRACTE MENOR SERVEI DESPLAÇAMENTS ESCOLARS ALUMNES UCRAINESOS RUTA 4-UP CALELLA-ST CEBRIÀ-CANET SET-DES 2022</t>
  </si>
  <si>
    <t>B17006248</t>
  </si>
  <si>
    <t>CIRCUITOS RURI, SLU</t>
  </si>
  <si>
    <t>CPV 601 BI CONTRACTE MENOR SERVEIS DESPLAÇAMENTS ESCOLARS ALUMNES UCRAINESOS RUTA 2-U.P STA SUSANNA-MALGRAT DE MAR</t>
  </si>
  <si>
    <t>10% IVA CPV 601 CONTRACTE MENOR SERVEIS DESPLAÇAMENTS ESCOLARS ALUMNES UCRAINESOS RUTA 2-U.P STA SUSANNA-MALGRAT DE MAR</t>
  </si>
  <si>
    <t>39039107B</t>
  </si>
  <si>
    <t>CLARA PALAU CANALS</t>
  </si>
  <si>
    <t>Conferència institucional del CCM amb motiu del dia de l'orgull LGTBI. Dia 28 de juny 2022.</t>
  </si>
  <si>
    <t>B58456161</t>
  </si>
  <si>
    <t>COMERCIAL BONANOVA, SL</t>
  </si>
  <si>
    <t>Alquiler Sala Vilassar / Coffee Break</t>
  </si>
  <si>
    <t>Alquiler Sala Masnou / Coffee Break</t>
  </si>
  <si>
    <t>B58532136</t>
  </si>
  <si>
    <t>COVESA VEHICULOS, SL</t>
  </si>
  <si>
    <t>CAMBIAR Y EQUILIBRAR 4 NEUMATICOS. MATRICULA 7406GMH</t>
  </si>
  <si>
    <t>DIAGNOSIS AVISO AVERIA CUADRO INSTRUMENTOS Y MONTAR CLIP FIJADOR CINTURON CONDUCTOR. MATRICULA 7406GMH</t>
  </si>
  <si>
    <t>Q0866007H</t>
  </si>
  <si>
    <t>CSITAL</t>
  </si>
  <si>
    <t>Inscripció a la III Jornada d' Actualització de Tresoreria amb data 30 de setembre de 2022 NOM ASSISTENT:</t>
  </si>
  <si>
    <t>Subministrament</t>
  </si>
  <si>
    <t>B60415213</t>
  </si>
  <si>
    <t>DANNIGRAPH IMAGEN, S.L.</t>
  </si>
  <si>
    <t>Lona impresa se 150x300cm. aplicació pressupostària on es carregarà la despesa, que és 550 23100 22799 for</t>
  </si>
  <si>
    <t>1189/2022</t>
  </si>
  <si>
    <t>B63735989</t>
  </si>
  <si>
    <t>EIX PREVENCIO SL</t>
  </si>
  <si>
    <t>CPV 713 CONTRACTE MENOR ASSITÈNCIA TÈCNICA COORDINACIÓ SEGURETAT I SALUT OBRES PROJ EXEC XCBAM TEIA CABRERA I CABRILS</t>
  </si>
  <si>
    <t>Q0801443C</t>
  </si>
  <si>
    <t>EPEL PARC TECNOCAMPUS MATARO</t>
  </si>
  <si>
    <t>0112 - 2022-5560 Acte Diagnosis envelliment 12/05/22 / 0112 - Sales Burriac i Arquera ocupació pack 3h. /</t>
  </si>
  <si>
    <t>0349 - 2022-5399 Prova selectiva Educ.Socials 30/05/22 / 0349 - Foyer ocupació mitja jornada sense seguret</t>
  </si>
  <si>
    <t>1148/2022</t>
  </si>
  <si>
    <t>CPV 552 CONTRACTE MENOR RESERVA ESPAISPROVES BASES SELECCIÓ PROCÉS UNIFICAT AGENTS POLICIA LOCAL MARESME SET-DES 22</t>
  </si>
  <si>
    <t>1269/2022</t>
  </si>
  <si>
    <t>G16696007</t>
  </si>
  <si>
    <t>ESALMA ASOCIACION</t>
  </si>
  <si>
    <t>CPV 805 CONTRACTE MENOR 2a EDICIÓ ACCIÓ FORMATIVA 40 HORES ""FES CRÈIXER EL TEU PROJECTE EN CLAU FEMENINA"" OCTUB-DES 2022</t>
  </si>
  <si>
    <t>1263/2022</t>
  </si>
  <si>
    <t>G66338658</t>
  </si>
  <si>
    <t>EsMEDIACIO, GESTIO INTEGRAL DEL CONFLICTE</t>
  </si>
  <si>
    <t>CPV 805 CONTRACTE MENOR SERVEIS ESPAI SUPERVISIÓ PERSONAL TÈCNIC I REFERENT DELS EBAS CCM - 3 OCTUBRE-31 DESEMBRE 2022</t>
  </si>
  <si>
    <t>936/2022</t>
  </si>
  <si>
    <t>38817230S</t>
  </si>
  <si>
    <t>FABREGAS PECHARROMAN DAMIAN</t>
  </si>
  <si>
    <t>CPV 341 CONTRACTE MENOR SERVEI TRANSPORT ESCOLAR OBLIGATORI SIEI RUTA 24 F MACIÀ SETEMBRE-DESEMBR 2022 (FI 22 JUNY 2023)</t>
  </si>
  <si>
    <t>41544970R</t>
  </si>
  <si>
    <t>FERMACHA CHOLLI, LATIFA</t>
  </si>
  <si>
    <t>Intèrpret / Desplaçament</t>
  </si>
  <si>
    <t>B61344032</t>
  </si>
  <si>
    <t>FERRETERIA CANDAU, SL</t>
  </si>
  <si>
    <t>MICROPILA ALKALINA CR2025 VARTA / SUPER CONTACT N talla 8 / IREGA ERGOTOP SWO 92XS/SBM- 6"" / ALICATE UNIVE</t>
  </si>
  <si>
    <t>B32280760</t>
  </si>
  <si>
    <t>FORMATO VERDE SL</t>
  </si>
  <si>
    <t>LLAVES CONTENEDORES RESIDUOS (CLAUS CONTENIDORS RESIDUS) PARTIDA PRESUPUESTARIA Nº: 490 16210 22699</t>
  </si>
  <si>
    <t>G58376872</t>
  </si>
  <si>
    <t>FUNDACIO CEO DEL MARESME</t>
  </si>
  <si>
    <t>Servei de recollida i transport de Residus</t>
  </si>
  <si>
    <t>1351/2022</t>
  </si>
  <si>
    <t>G61878831</t>
  </si>
  <si>
    <t>FUNDACION SALUD Y COMUNIDAD</t>
  </si>
  <si>
    <t>CPV 982 CONTRACTE MENOR SERVEI ATENCIÓ PSICOLÒGICA A DONES DE LA COMARCA EN SITUACIÓ DE VIOLÈNCIES SEXUALS (FI 31/12/22)</t>
  </si>
  <si>
    <t>CPV 982 CONTRACTE MENOR SERVEI ATENCIÓ PSICOLÒGICA A DONES ORIGEN UCRAÏNÉS VÍCTIMES DE VIOLÈNCIES SEXUALS (FI 31/12/22)</t>
  </si>
  <si>
    <t>1207/2022</t>
  </si>
  <si>
    <t>35117600G</t>
  </si>
  <si>
    <t>GALOBARDES LORDA, ALBERTO</t>
  </si>
  <si>
    <t>CPV 712 CONTRACTE MENOR SERVEI TÈCNIC ARQUITECTURA PER A REALITZAR TAXACIÓ DEL LOCAL SITUAT A AV J RECODER 85-87 MATARÓ</t>
  </si>
  <si>
    <t>40975433J</t>
  </si>
  <si>
    <t>GIFRA FORES NURIA</t>
  </si>
  <si>
    <t>Can Geiss (dibuix nou) / Hotel Caldescans / Torre Seldwyla</t>
  </si>
  <si>
    <t>1205/2022</t>
  </si>
  <si>
    <t>B66078999</t>
  </si>
  <si>
    <t>HIDROGEOLOGIA I ENGINYERIA DELS TERRENYS</t>
  </si>
  <si>
    <t>CPV 793 CONTRACTE MENOR REDACCIÓ CANDIDATURA SUBVENCIÓ PROGRAMA EUROPEU LIFE 2022 RECUPERAR RIERA ARGENTONA AMB VIA BLAV</t>
  </si>
  <si>
    <t>B66604836</t>
  </si>
  <si>
    <t>HORIZON PARTNERS SLL</t>
  </si>
  <si>
    <t>Assessorament en la valoració tècnica de les ofertes presentades per a la licitació de les obres del Proje</t>
  </si>
  <si>
    <t>B17320896</t>
  </si>
  <si>
    <t>INFORGEST INFORMATICA, SL.</t>
  </si>
  <si>
    <t>RECOGE CLIENTE / RECULL CLIENT / OFERTA OCA HP 600 G2 SFF I5-6400 ALGO / EXP MEMORIA PC DDR3 1600 8</t>
  </si>
  <si>
    <t>1CARREGADOR - CANVI DE CIRCUIT - HORES TÈCNIC</t>
  </si>
  <si>
    <t>TV WEB LOGITECH C270 + MICROFON TPV LECT DNI ELEC. EVO USB LECTOR/GRABADOR MOUSE LOGITECH B100 USB NEGRO OEM MU MICROF+A</t>
  </si>
  <si>
    <t>10 MONIT OCA TFT 23 HP LA2306X FULLHD PIVOT WIDE</t>
  </si>
  <si>
    <t>MU MICROF+AURICUL CHATSTAR2U2R NEGRO-ROJO USB</t>
  </si>
  <si>
    <t>38832628A</t>
  </si>
  <si>
    <t>JIMENEZ ROMERO SUSANNA</t>
  </si>
  <si>
    <t>Àrea de Planificació Estratègica. Estudis i Treballs Tècnics: Correccions-traduccions CA-ES-EN-AL-DN Proj</t>
  </si>
  <si>
    <t>1184/2022</t>
  </si>
  <si>
    <t>38852056L</t>
  </si>
  <si>
    <t>KAMAL BOIX, ELISABET</t>
  </si>
  <si>
    <t>CPV 795 CONTRACTE MENOR SERVEIS CORRECIÓ LINGÜÍSTICA (GRAMATICAL, ESTIL,ORTOTIPOGRÀFICA) GALERADES DIVERSES PUBLICACIONS</t>
  </si>
  <si>
    <t>A08794315</t>
  </si>
  <si>
    <t>KRONENDER IBERICA, SA</t>
  </si>
  <si>
    <t>ROLLO PAPEL SECAMANOS 2 CAPAS (5X6)</t>
  </si>
  <si>
    <t>B09708033</t>
  </si>
  <si>
    <t>LA GOFRE M&amp;A SL</t>
  </si>
  <si>
    <t>Esmorzar dia 15/07 area de planificació estrategica</t>
  </si>
  <si>
    <t>F67191742</t>
  </si>
  <si>
    <t>LA MAGALLA, SCCL</t>
  </si>
  <si>
    <t>Lloguer espai i refrigeri per a la Sessió Participativa de Productors de la Xarxa de Productes de la Terra</t>
  </si>
  <si>
    <t>B66223470</t>
  </si>
  <si>
    <t>LANVNET SOLUTIONS SLL</t>
  </si>
  <si>
    <t>Correo Habitatge</t>
  </si>
  <si>
    <t>1347/2022</t>
  </si>
  <si>
    <t>77615172Q</t>
  </si>
  <si>
    <t>MASIP CORREA JORDI</t>
  </si>
  <si>
    <t>CPV 341 CONTRACTE MENOR SERVEI DESPLAÇAMENTS ESCOLARS OBLIGATORIS SIEI RUTA 12 HORITZO 12 SET-DES 2022 (22 JUN 2023)</t>
  </si>
  <si>
    <t>B60692415</t>
  </si>
  <si>
    <t>MICGRUP TELECOMUNICACIONS, SL</t>
  </si>
  <si>
    <t>TELEPROGRAMACION ORIOL SABATE / COMMENT|En las ext.: / COMMENT|315, 509, 215 220, 221, 222, 311, 314, 500,</t>
  </si>
  <si>
    <t>J60997392</t>
  </si>
  <si>
    <t>MIQUEL &amp; MIQUEL PROCURADORS DELS TRIBUNALS, CCPROF</t>
  </si>
  <si>
    <t>Art. 68.1 Procediment Abreujat</t>
  </si>
  <si>
    <t>B62466438</t>
  </si>
  <si>
    <t>MIRACLE MATERIAL ELECTRIC, SL</t>
  </si>
  <si>
    <t>LAMP PL-C 2P 26/865W 621009710 / TAXA R.A.E.E / LAMP. PL-L 4P 70669040 / TAXA R.A.E.E.</t>
  </si>
  <si>
    <t>F62235676</t>
  </si>
  <si>
    <t>NEXES INTERCULTURALS SCCL</t>
  </si>
  <si>
    <t>Dinamització de les sessions de treball per la creació del joc de Mobilitat internacional i l'assessoramen</t>
  </si>
  <si>
    <t>A93460038</t>
  </si>
  <si>
    <t>NOVA PINMAT, S.A.</t>
  </si>
  <si>
    <t>FIELTRO SINT.ADH.4078-4 100x85 / VENTILADOR DE PIE BCO Ø40CM 45</t>
  </si>
  <si>
    <t>DISOLVENTE NITRO INDISOL 1L</t>
  </si>
  <si>
    <t>B63511893</t>
  </si>
  <si>
    <t>NOVATEC ADVISORS SL</t>
  </si>
  <si>
    <t>Curs SE/IM3/2022 (Recull DIBA) - ""Digitalitza el teu negoci i triomfa! Pla de digitalització per emprendre</t>
  </si>
  <si>
    <t>F66668385</t>
  </si>
  <si>
    <t>OLISTIS SCCL</t>
  </si>
  <si>
    <t>Àrea de Planificació Estratègica Aplicació pressupostària: 140 92000 22706 Estudis i treballs tècnics Trad</t>
  </si>
  <si>
    <t>B67583716</t>
  </si>
  <si>
    <t>ONNEKSI SL</t>
  </si>
  <si>
    <t>Per els treballs de reinstal.lar dues cortines de la seva propietat, posar tacos especial pladur fischer</t>
  </si>
  <si>
    <t>Instal.lació de cortina de la seva propietat amb tacos especials de pladur fisher</t>
  </si>
  <si>
    <t>B58840984</t>
  </si>
  <si>
    <t>PARADIS BLAU, SL</t>
  </si>
  <si>
    <t>Verificació i sanejament de l'armari rack existent. .Desmuntatge d'equips i endolls en desús situats a la</t>
  </si>
  <si>
    <t>1383/2022</t>
  </si>
  <si>
    <t>CPV 727 CONTRACTE MENOR SERVEIS TÈCNICS ARRANJAMENT XARXA INFORMÀTICA PREEXISTENT NOU LOCAL 1 C/ COOPERATIVA 67</t>
  </si>
  <si>
    <t>1197/2022</t>
  </si>
  <si>
    <t>B66214701</t>
  </si>
  <si>
    <t>PERICAS DOS, SL</t>
  </si>
  <si>
    <t>CPV 793 CONTRACTE MENOR ELABORAR MATERIAL PROMOCIONAL PUBLICITAT HABITATGE-BORSA MEDIACIÓ LLOGUER SOCIAL CCM - FI 15 OCT</t>
  </si>
  <si>
    <t>1122/2022</t>
  </si>
  <si>
    <t>73198694K</t>
  </si>
  <si>
    <t>PORQUET CAMPAMELOS JUAN ALBERTO</t>
  </si>
  <si>
    <t>CPV 909 CONTRACTE MENOR SERVEIS TRACTAMENTS AMB LARVICIDES CONTRA MOSQUIT TIGRE A MUNICIPIS CONVENI FINS 31 JULIOL 2023</t>
  </si>
  <si>
    <t>1317/2022</t>
  </si>
  <si>
    <t>38829269W</t>
  </si>
  <si>
    <t>PRAT PONS EUDALD</t>
  </si>
  <si>
    <t>CPV 799 CONTRACTE MENOR SERVEIS ARXIVER AMB CONEIXEMENTS TIPOGRÀFICS FINS 31 DESEMBRE 2022 -</t>
  </si>
  <si>
    <t>00837990P</t>
  </si>
  <si>
    <t>PRESA ALAMILLOS, YOLANDA</t>
  </si>
  <si>
    <t>Honoraris professionals de la realització online de la sessió d'acompanyament per a persones emprenedores</t>
  </si>
  <si>
    <t>B67415166</t>
  </si>
  <si>
    <t>PYME TECH ADVISER SL</t>
  </si>
  <si>
    <t>Licencia Workspace Business Starter</t>
  </si>
  <si>
    <t>1360/2022</t>
  </si>
  <si>
    <t>B64076482</t>
  </si>
  <si>
    <t>QUIRON PREVENCION SL</t>
  </si>
  <si>
    <t>CPV 713 CONTRACTE MENOR SERVEIS PREVENCIÓ RISCOS LABORALS I VIGILÀNCIA DE LA SALUT 1 OCTU-31 DESEM 2022 (VIG 30/09/2023)</t>
  </si>
  <si>
    <t>CPV 851 CONTRACTE MENOR SERVEIS REVISIONS MÈDIQUES PERSONAL CCM OCTUBRE-DESEMBRE 2022 (VIG FINS 30/09/2023)</t>
  </si>
  <si>
    <t>G64615206</t>
  </si>
  <si>
    <t>RECURSOS EDUCATIUS PER LA INFANCIA EN RISC</t>
  </si>
  <si>
    <t>Suport traducció i interpretació Àrab per a la integració social</t>
  </si>
  <si>
    <t>46130506G</t>
  </si>
  <si>
    <t>SALUD SALUD EVA</t>
  </si>
  <si>
    <t>Taller ""Internacionalització per a principiants"" XXIV Setmana d'Emprenedoria del Maresme - Servei Emprened</t>
  </si>
  <si>
    <t>979/2022</t>
  </si>
  <si>
    <t>35109533X</t>
  </si>
  <si>
    <t>SEBASTIAN BABRA, ALEJANDRO</t>
  </si>
  <si>
    <t>DEIXAR SENSE EFECTE CPV 341 CM TRANSP ESCOLAR OBLIGATORI SIEI RUTA 30 ESC PIA CALELLA SEC 5 SET-DES 2022 (FI 22 JUNY '23</t>
  </si>
  <si>
    <t>B60950748</t>
  </si>
  <si>
    <t>SERVEI DE NETEJA PERE I ANGEL, SL</t>
  </si>
  <si>
    <t>ALBARA 7186 DEL DIA 04-03-2022 / EQUIP DE PRESSIÓ PER DESEMBUS DESAIGUE LAVABO / I SIFO / PRIMERA HORA TRE</t>
  </si>
  <si>
    <t>1186/2022</t>
  </si>
  <si>
    <t>A08259541</t>
  </si>
  <si>
    <t>SERVICIOS INDUSTRIALES REUNIDOS S.A.</t>
  </si>
  <si>
    <t>CPV 909 CONTRACTE MENOR SERVEIS NETEJA LOCAL C/ COOPERATIVA 67 MATARÓ 19 SET-31 DESEM 2022 (VIGENT FINS 18 SETEMBR 2023)</t>
  </si>
  <si>
    <t>43444993V</t>
  </si>
  <si>
    <t>SEVA ORTEGA AINHOA</t>
  </si>
  <si>
    <t>Transcripció ACTA COMISSIÓ ENS HABITATGE 13-07-22 escaleta</t>
  </si>
  <si>
    <t>1319/2022</t>
  </si>
  <si>
    <t>F67216051</t>
  </si>
  <si>
    <t>SIALSIG S.C.C.L.</t>
  </si>
  <si>
    <t>CPV 722 CM SERVEI CREACIÓ MAPA JOVES CREADORS ARTISTES MARESME REVISIÓ ACTUALITZACIÓ MAPES I EINES CREATS-FI 10 DES 2022</t>
  </si>
  <si>
    <t>X1412746V</t>
  </si>
  <si>
    <t>STUTJE, GERARD</t>
  </si>
  <si>
    <t>Servei de traducció / Kilometratge</t>
  </si>
  <si>
    <t>B58029802</t>
  </si>
  <si>
    <t>TESINFOR SL</t>
  </si>
  <si>
    <t>Fracció corresponent al periode del 07/06/2022 al 30/06/2022 de la factura d'Endesa del mes de Juny</t>
  </si>
  <si>
    <t>Factura de Endesa del periode del 30/06/2022 al 18/07/2022 / Factura Aigües de Mataró Fracció corresponen</t>
  </si>
  <si>
    <t>1155/2022</t>
  </si>
  <si>
    <t>77609590T</t>
  </si>
  <si>
    <t>VENTEJO AGUILAR, PERE</t>
  </si>
  <si>
    <t>COMPLEMENT AD CONTRACTE MENOR CPV 341 TRANSPORT ESCOLAR OBLIGATORI SIEI RUTA 13 THALASSA JUNY 2022</t>
  </si>
  <si>
    <t>934/2022</t>
  </si>
  <si>
    <t>CPV 341 CONTRACTE MENOR TRANSPORT ESCOLAR OBLIGATORI SIEI RUTA 28 ESCOLAPIES 5 SETEMBRE-DESEMBRE 2022 (FI 22 JUNY 2023)</t>
  </si>
  <si>
    <t>A80907397</t>
  </si>
  <si>
    <t>VODAFONE ESPAÑA, S.A.U.</t>
  </si>
  <si>
    <t>07/2022 Total sevicio</t>
  </si>
  <si>
    <t>08/2022 Total sevicio</t>
  </si>
  <si>
    <t>B87539284</t>
  </si>
  <si>
    <t>VODAFONE SERVICIOS SLU</t>
  </si>
  <si>
    <t>Total sevicio</t>
  </si>
  <si>
    <t>990/2022</t>
  </si>
  <si>
    <t>38834554C</t>
  </si>
  <si>
    <t>AMATE NAVARRO ALICIA</t>
  </si>
  <si>
    <t>CPV 341 CONTRACTE MENOR SERVEI TRANSPORT ESCOLAR OBLIGATORI SIEI RUTA 23 JAUME I SETEMBRE-DESEMBR 2022 (FI 12 JUNY 2023)</t>
  </si>
  <si>
    <t>Suministrament</t>
  </si>
  <si>
    <t>-------------</t>
  </si>
  <si>
    <t>38794775P</t>
  </si>
  <si>
    <t>ANGELA SANCHEZ PLA</t>
  </si>
  <si>
    <t>POLO M/CURTA / DISENY BRODAT / BRODAT PRENDA</t>
  </si>
  <si>
    <t>G67542662</t>
  </si>
  <si>
    <t>ASSOCIACIO D'INFORMADORS DEL MARESME</t>
  </si>
  <si>
    <t>Enregistrament audiovisual esdeveniment amb 2 càmeres (1 Jornada) i muntatge (1/2 Jornada) / Servei fotogr</t>
  </si>
  <si>
    <t>1106/2022</t>
  </si>
  <si>
    <t>CPV 601 CONTRACTE MENOR SERVEI TRANSPORT ADAPTAT RUTA 6 TPA BARCELONA 2 - PERÍODE 16 SETEMBRE-2 DESEMBRE 2022</t>
  </si>
  <si>
    <t>1017/2022</t>
  </si>
  <si>
    <t>B60416302</t>
  </si>
  <si>
    <t>AUTOCARS BARRERA S.L.</t>
  </si>
  <si>
    <t>CPV 601 CONTRACTE MENOR TRANSPORT ADAPTAT RUTA 7 TCO MATARO PERÍODE 13 SETEMBRE FINS 29 NOVEMBRE 2022</t>
  </si>
  <si>
    <t>1022/2022</t>
  </si>
  <si>
    <t>CPV 601 CONTRACTE MENOR TRANSPORT ADAPTAT RUTA 10 TCO SUD MATARO PERÍODE 15 SETEMBRE FINS 9 DESEMBRE 2022</t>
  </si>
  <si>
    <t>CPV 601 CONTRACTE MENOR TRANSPORT ADAPTAT RUTA 9 TCO NORD 2 MATARO PERÍODE 25 SETEMBRE FINS 22 DESEMBRE 2022</t>
  </si>
  <si>
    <t>38130250E</t>
  </si>
  <si>
    <t>AZNAR SANTAMARIA PATRICIA</t>
  </si>
  <si>
    <t>Converses productives amb col·laboradors i clients: el Feedback"" XXIV SETMANA D'EMPRENEDORIA DEL M</t>
  </si>
  <si>
    <t>187/2022</t>
  </si>
  <si>
    <t>B17937731</t>
  </si>
  <si>
    <t>BALDRICK &amp; MUNITZ SL</t>
  </si>
  <si>
    <t>CPV 793 CONTRACTE MENOR REDACCIO CANDIDATURA SUBV FONS NEXT GENERATION ""ESTRATEGIA SOSTENIBILITAT TURISTICA DESTINOS""</t>
  </si>
  <si>
    <t>CPV 341 CONTRACTE MENOR SERVEI TRANSPORT ESCOLAR OBLIGATORI SIEI RUTA 29 CEE ARBOÇ SETEMBR-DESEMB 2022 (FI 22 JUNY 2023)</t>
  </si>
  <si>
    <t>953/2022</t>
  </si>
  <si>
    <t>38821994H</t>
  </si>
  <si>
    <t>BUIXEDA I ESQUERRA, XAVIER</t>
  </si>
  <si>
    <t>CPV 799 CONTRATACTE MENOR SERVEIS DE MAQUETACIÓ DE LLIBRES JUNY-DESEMBRE 2022</t>
  </si>
  <si>
    <t>930/2022</t>
  </si>
  <si>
    <t>38800217E</t>
  </si>
  <si>
    <t>CABRERA GARCIA, CELEDONIO</t>
  </si>
  <si>
    <t>CPV 341 CONTRACTE MENOR TRANSPORT ESCOLAR OBLIGATORI SIEI RUTA 21 IES THALASS 5 SETEMBRE-DESEM 2022 (FI 11 MAIG 2023) VJ</t>
  </si>
  <si>
    <t>53032494Z</t>
  </si>
  <si>
    <t>CAÑETE FERNANDEZ MARIA DE LA LUZ</t>
  </si>
  <si>
    <t>TALLER ""La marca no és només un logotip"" XXIV SETMANA D'EMPRENEDORIA DEL MARESME - SERVEI D'EMPRENEDORIA</t>
  </si>
  <si>
    <t>917/2022</t>
  </si>
  <si>
    <t>52436240N</t>
  </si>
  <si>
    <t>CANO MARCHA RAUL</t>
  </si>
  <si>
    <t>CPV 341 CONTRACTE MENOR SERVEI TRANSPORT ESCOLAR OBLIGATORI SIEI RUTA 1.2 TRES TURONS SETEM-DESEM 2022 (FI 22 JUNY 2023)</t>
  </si>
  <si>
    <t>935/2022</t>
  </si>
  <si>
    <t>CPV 341 CONTRACTE MENOR TRANSPORT ESCOLAR OBLIGATORI SIEI RUTA 22 JAUME LLULL - 5 SET-DESEMBRE 2022 (FI 22 JUNY 2023)</t>
  </si>
  <si>
    <t>2022/784</t>
  </si>
  <si>
    <t>A43066299</t>
  </si>
  <si>
    <t>CARLOS CASTILLA INGENIEROS, S.A.</t>
  </si>
  <si>
    <t>CPV 792 CONTRACTE MENOR SERVEI MANTENIMENT PLATAFORMA SAAS NÒMINES CCM GENER-DESEMBRE 2022. CONVALIDAT</t>
  </si>
  <si>
    <t>2020/1268</t>
  </si>
  <si>
    <t>EXTRAJUDICIAL 04/2021 PER EL SERVEI: (ruta 6-tpa.barcelona2)ABRIL 2021</t>
  </si>
  <si>
    <t>976/2022</t>
  </si>
  <si>
    <t>38777431Y</t>
  </si>
  <si>
    <t>COMAS VERDAGUER, JOSEP MARIA</t>
  </si>
  <si>
    <t>CPV 341 CONTRACTE MENOR TRANSPORT ESCOLAR OBLIGATORI SIEI RUTA 18.1 IES J COROMINES 5 SETEM-DESEM 2022 (FI 22 JUNY 2023)</t>
  </si>
  <si>
    <t>B65466997</t>
  </si>
  <si>
    <t>COMERCIA GLOBAL PAYMENTS, SL</t>
  </si>
  <si>
    <t>SERVEIS D'ADQUIRENCIA 05/2022</t>
  </si>
  <si>
    <t>CAMBIAR SOPORTE MOTOR CENTRAL Y SOPORTE DERECHO. MATRICULA 7406GMH</t>
  </si>
  <si>
    <t>VACIAR, CARGAR I PROBAR SISTEMA AIRE ACONDICIONADO. MATRICULA 7406GMH</t>
  </si>
  <si>
    <t>923/2022</t>
  </si>
  <si>
    <t>38822962C</t>
  </si>
  <si>
    <t>CUQUET NOVELL, ANDREU</t>
  </si>
  <si>
    <t>CPV 341 CONTRACTE MENOR TRANSPORT ESCOLAR OBLIGATORI SIEI RUTA 11 LES AIGÜES 5 SETEMBRE-DESEMBRE 2022 (FI 22 JUNY 2023)</t>
  </si>
  <si>
    <t>966/2022</t>
  </si>
  <si>
    <t>CPV 341 CONTRACTE MENOR SERVEI TRANSPORT ESCOLAR OBLIGATORI SIEI RUTA 4.2 PLA AVELLA SETEM-DESEM 2022 (FI 14 ABRIL 2023)</t>
  </si>
  <si>
    <t>957/2022</t>
  </si>
  <si>
    <t>B61001293</t>
  </si>
  <si>
    <t>EDITORIAL EFADOS, SL</t>
  </si>
  <si>
    <t>CPV 221 CONTRACTE MENOR ADQUIRIR 150 EXEMPLARS DE ""EL MARESME YEYÉ LA POSTAL TURÍSTICA DEL MARESME DELS 60"" I 70"" - VJ</t>
  </si>
  <si>
    <t>47978216D</t>
  </si>
  <si>
    <t>EL AROUDI BENCHAKRA, FATIMA ZOHRA</t>
  </si>
  <si>
    <t>SERVEI DE TRADUCCIÓ / Km</t>
  </si>
  <si>
    <t>Servei traducció / Km</t>
  </si>
  <si>
    <t>898/2022</t>
  </si>
  <si>
    <t>A41115783</t>
  </si>
  <si>
    <t>EMPRESA AUTOCARES CER. S.A.</t>
  </si>
  <si>
    <t>CPV 601 CONTRACTE MENOR SERVEIS TAD RUTA 16 TPA VILASSAR DE DALT PERÍODE 11 JULIOL FINS 17 NOVEMBRE 2022.</t>
  </si>
  <si>
    <t>910/2022</t>
  </si>
  <si>
    <t>CPV 601 CONTRACTE MENOR SERVEI TRANSPORT ADAPTAT RUTA 11 TPA SUD MASNOU 1 SETEMBRE-28 NOVEMBRE 2022</t>
  </si>
  <si>
    <t>915/2022</t>
  </si>
  <si>
    <t>CPV 601 CONTRACTE MENOR SERVEIS TAD RUTA 1 TPA EL MASNOU PERÍODE 5 JULIOL FINS 25 OCTUBRE 2022.</t>
  </si>
  <si>
    <t>1121/2022</t>
  </si>
  <si>
    <t>CPVA 853 CONTRACTE MENOR EXECUCIÓ PROJECTE GRUPAL BENESTAR EMOCIONAL INFANTS, ADOLESCENTS I FAMÍLIES 1 SET-31 DES 2022</t>
  </si>
  <si>
    <t>B86900057</t>
  </si>
  <si>
    <t>ESRI ESPAÑA SOLUCIONES GEOESPACIALES, SL</t>
  </si>
  <si>
    <t>Renovacion ArcGIS Online Creator term License (Mto. desde 16-08-22 hasta el 15-08-22). Aplicación Presupue</t>
  </si>
  <si>
    <t>1018/2022</t>
  </si>
  <si>
    <t>B60838307</t>
  </si>
  <si>
    <t>ESTRATEGIES DE QUALITAT URBANA, SL</t>
  </si>
  <si>
    <t>CPV 793 CONTRACTE MENOR ESTUDI NOUS MODELS CONVIVÈNCIA FAMÍLIES BAIXOS INGRESSOS I INVENTARI HABITATGES BUITS A COMARCA</t>
  </si>
  <si>
    <t>919/2022</t>
  </si>
  <si>
    <t>CPV 341 CONTRACTE MENOR SERVEI TRANSPORT ESCOLAR OBLIGATORI SIEI R. 5.1 IES CABRILS 5 SET-31 DESEM 2022 (FI 2 JUNY 2023)</t>
  </si>
  <si>
    <t>911/2022</t>
  </si>
  <si>
    <t>38814850G</t>
  </si>
  <si>
    <t>FERNANDEZ TIGRE NURIA</t>
  </si>
  <si>
    <t>CPV 601 CONTRACTE MENOR SERVEI TRANSPORT ADAPTAT RUTA 20 TPA BARCELONA 5 PERÍODE 20 JULIOL-28 NOVEMBRE 2022</t>
  </si>
  <si>
    <t>ESCUADRA ANG. PUNTA REDON. 40 x 40 / BICROMATIZADA / BOMBILLO NIQ.CERRAD.2210-2211 TESA 52003030N / CERROJ</t>
  </si>
  <si>
    <t>36570026A</t>
  </si>
  <si>
    <t>GALIANA ARRANZ, MARIA DE LOS ANGELES</t>
  </si>
  <si>
    <t>TALLER: Protegir els signes distintius de la teva empresa, dóna valor. XXIV SETMANA D'EMPRENEDORIA DEL MAR</t>
  </si>
  <si>
    <t>926/2022</t>
  </si>
  <si>
    <t>46690882P</t>
  </si>
  <si>
    <t>GARCIA MIRALLES, JOSE ANDRES</t>
  </si>
  <si>
    <t>CPV 341 CONTRACTE MENOR SERVEI TRANSPORT ESCOLAR OBLIGATORI SIEI RUTA 17 EUCLIDES 5 SET-DESEM 2022 (FI 22 JUNY 2023)</t>
  </si>
  <si>
    <t>944/2022</t>
  </si>
  <si>
    <t>CPVA 341 CONTRACTE MENOR SERV TRANSPORT ESCOLAR OBLIGATORI SIEI RUTA 16 MEDITERRANIA-COROMINES 5 SET-DES 22 (FI 20-06-23</t>
  </si>
  <si>
    <t>Utilització de les imatges de dibuixos d'edificis modernistes</t>
  </si>
  <si>
    <t>932/2022</t>
  </si>
  <si>
    <t>38823451A</t>
  </si>
  <si>
    <t>GRAUPERA GODOY, FRANCISCO JAVIER</t>
  </si>
  <si>
    <t>CPV 341 CONTRACTE MENOR TRANSPORT ESCOLAR OBLIGATORI SIEI RUTA 26 IES P RIBOT 5 SETE-DESEM 2022 (FI 22 JUNY 2023) VJ</t>
  </si>
  <si>
    <t>1009/2022</t>
  </si>
  <si>
    <t>CPV 341 CONTRACTE MENOR SERVEI TRANSPORT ESCOLAR OBLIGATORI SIEI RUTA 3.1 ST M CROS SETEM-DESEM 2022 (FI 22 JUNY 2023)</t>
  </si>
  <si>
    <t>1011/2022</t>
  </si>
  <si>
    <t>CPV 341 CONTRACTE MENOR TRANSPORT ESCOLAR OBLIGATORI SIEI RUTA 3.2 ST M CROS 5 SETEMBRE-DESEMBRE 2022 (FI 22 JUNY 2023)</t>
  </si>
  <si>
    <t>46237432A</t>
  </si>
  <si>
    <t>HUERTAS CIURANA MARTA</t>
  </si>
  <si>
    <t>TALLER ""SER VISIBLE A INTERNET ÉS FÀCIL SI SAPS COM"" XXIV SETMANA D'EMPRENEDORIA DEL MARESME - SERVEI D'E</t>
  </si>
  <si>
    <t>EXP MEMORIA PC DDR3 1600 8 GB 240 PIN / H.D. SSD 480 GB 2.5 SATA PRI</t>
  </si>
  <si>
    <t>MEM SD MICRO 128 GB CLASS 10 PRIMERA MARCA / MEM PENDRIVE 32 GB 3.0 PRI</t>
  </si>
  <si>
    <t>10 SAMSUNG ADAP CORRIENTE USB-C 25W / APPLE CABLE USB-C -&gt; LIGHTNING / APPLE</t>
  </si>
  <si>
    <t>1 ADOBE CREATIVE CLOUD TODAS LAS APLICACIONES 1 ANY / 610.92010.62601- PROG</t>
  </si>
  <si>
    <t>TONER HP 117A GROC / TONER HP 117A MAGENTA / TONER HP 117A CIAN / TONER H</t>
  </si>
  <si>
    <t>TPV LECT DNI ELEC. EVO USB LECTOR/GRABADOR</t>
  </si>
  <si>
    <t>35069160W</t>
  </si>
  <si>
    <t>JORDI CUMELLAS RUIZ</t>
  </si>
  <si>
    <t>Funda polièster de conservació diapos./pos. 6x7 (vertical) (9u.) / Funda polièster de conservació negatius</t>
  </si>
  <si>
    <t>ROLLO PAPEL SECAMANOS 2 CAPAS (6X6) / MASCARILLA (PACK 50 UDS.) (2X40)</t>
  </si>
  <si>
    <t>B61157590</t>
  </si>
  <si>
    <t>LA IMPREMTA D'ARGENTONA</t>
  </si>
  <si>
    <t>Adquisició de 40 exemplars del llibre In Marítima</t>
  </si>
  <si>
    <t>Migración de Web ccmaresme.cat</t>
  </si>
  <si>
    <t>965/2022</t>
  </si>
  <si>
    <t>38803068K</t>
  </si>
  <si>
    <t>MATEOS MALDONADO, JUAN DE DIOS</t>
  </si>
  <si>
    <t>CPV 341 CONTRACTE MENOR TRANSPORT ESCOLAR OBLIGATORI SIEI RUTA 4.1 PLA AVELLA 5 SETE-DESEM 2022 (FI 14 ABR 2023)</t>
  </si>
  <si>
    <t>B66420324</t>
  </si>
  <si>
    <t>MILIWATTS ELECTRONICA, SL</t>
  </si>
  <si>
    <t>Material informatic lliurat en albara 2022004955 comanda Toni Rosa</t>
  </si>
  <si>
    <t>BRIDA NEGRE 3,5*280 031805 / BASE BRIDA BAS BA BAS 028.0 / BASE + CAB+INT 4T 18014 IL</t>
  </si>
  <si>
    <t>SOPORTE ADVO P/CBL. RED</t>
  </si>
  <si>
    <t>939/2022</t>
  </si>
  <si>
    <t>77615521C</t>
  </si>
  <si>
    <t>MOLINA TORRUBIA FRANCISCO JOSE</t>
  </si>
  <si>
    <t>CPV 341 CONTRACTE MENOR TRANSPORT ESCOLAR OBLIGATORI SIEI RUTA14 INST FONT FERRO - 5 SET-DESEMBRE 2022 (FI 18 MAIG 2023)</t>
  </si>
  <si>
    <t>933/2022</t>
  </si>
  <si>
    <t>39950237L</t>
  </si>
  <si>
    <t>NAVARRO TERAN ARIEL FERNANDO</t>
  </si>
  <si>
    <t>CPV 341CONTRACTE MENOR SERVEI TRANSPORT ESCOLAR OBLIGATORI SIEI RUTA 27 INST LLAVANERES 5 SET-DES 2022 (FI 22 MAIG 2023)</t>
  </si>
  <si>
    <t>J06934400</t>
  </si>
  <si>
    <t>NOUBIZ FORMACIO SCP</t>
  </si>
  <si>
    <t>Crea i edita vídeos professionals per a les xarxes amb el teu mòbil - Impartit els dies 23 i 31 Maig i 2 i 7 Juny 2022</t>
  </si>
  <si>
    <t>RAID MOSCAS Y MOSQUITOS 600ml</t>
  </si>
  <si>
    <t>mÂ² FELPUDO COCO VIESMAT 17mm / CUCAL SPRAY CUCARA. 400cc / ANTIHORMIGAS CEBO 2 TRAMPAS / SILICONA UNIVERS</t>
  </si>
  <si>
    <t>929/2022</t>
  </si>
  <si>
    <t>46053764J</t>
  </si>
  <si>
    <t>ORAMAS TENA, ALBERTO</t>
  </si>
  <si>
    <t>CPV 341 CONTRACTE MENOR TRANSPORT ESCOLAR OBLIGATORI SIEI RUTA 20 ESC M MANENT 5 SETEMBRE-DESEMBRE 2022 (FI 22 JUNY 2023</t>
  </si>
  <si>
    <t>942/2022</t>
  </si>
  <si>
    <t>CPV 341CONTRACTE MENOR SERVEI TRANSPORT ESCOLAR OBLIGATORI SIEI RUTA 8 MAREMAR 5 SET-DESE 2022 (FI 22 JUNY 2023)</t>
  </si>
  <si>
    <t>38875708G</t>
  </si>
  <si>
    <t>PIERA MARTINEZ, CARLES</t>
  </si>
  <si>
    <t>Assessorament i redacció PCAP licitació: SERVEI COMARCAL D¿ATENCIÓ D¿ANIMALS DOMÈSTICS DE COMPANYIA DEL CO</t>
  </si>
  <si>
    <t>920/2022</t>
  </si>
  <si>
    <t>38833630Q</t>
  </si>
  <si>
    <t>PONS SANCHEZ JUAN FRANCISCO</t>
  </si>
  <si>
    <t>CPV 341 CONTRACTE MENOR SERVEI TRANSPORT ESCOLAR OBLIGATORI SIEI RUTA 6 L'OLIVERA SETEMBR-DESEMBR 2022 (FI 22 JUNY 2023)</t>
  </si>
  <si>
    <t>962/2022</t>
  </si>
  <si>
    <t>CPV 341 CONTRACTE MENOR SERVEI TRANSPORT ESCOLAR OBLIGATORI SIEI R. 5.2 IES CABRILS 5 SET-31 DESEM 2022 (FI 2 JUNY 2023)</t>
  </si>
  <si>
    <t>X3873221K</t>
  </si>
  <si>
    <t>POROJAN AUREL</t>
  </si>
  <si>
    <t>Servei de traducció</t>
  </si>
  <si>
    <t>B60742434</t>
  </si>
  <si>
    <t>PORTES E. GARCIA, SL</t>
  </si>
  <si>
    <t>Emissor bicanal</t>
  </si>
  <si>
    <t>43289775A</t>
  </si>
  <si>
    <t>RAVELO MORENO, RAUL</t>
  </si>
  <si>
    <t>Cápsula formativa ""Intel·ligència emocional i el teu negoci"" en la XXIV Setmana de l¿Emprenedoria</t>
  </si>
  <si>
    <t>951/2022</t>
  </si>
  <si>
    <t>A62782347</t>
  </si>
  <si>
    <t>REHATEC OBRES I RESTAURACIONS SAU</t>
  </si>
  <si>
    <t>CPV 511 CONTRACTE MENOR SERVEIS MODIFICACIÓ INSTAL·LACIÓ ELÈCTRICA SALA PLENS DEL CCM 2022</t>
  </si>
  <si>
    <t>946/2022</t>
  </si>
  <si>
    <t>X3361500G</t>
  </si>
  <si>
    <t>RESHETNIKOVA. ALEKSANDRA</t>
  </si>
  <si>
    <t>CPV 341 CONTRACTE MENOR TRANSPORT ESCOLAR OBLIGATORI SIEI RUTA 10 ESC VEDRUNA 5 SETEMBRE-DESEMBRE 2022 (FI 21 ABRI 2023)</t>
  </si>
  <si>
    <t>931/2022</t>
  </si>
  <si>
    <t>38855248Z</t>
  </si>
  <si>
    <t>RUIZ GONZALEZ, ISAAC</t>
  </si>
  <si>
    <t>CPV 341 CONTRACTE MENOR SERVEI TRANSPORT ESCOLAR OBLIGATORI SIEI RUTA 25 INSTI J ALMERA 5 SET-DES 2022 (FINS 26/04/2023)</t>
  </si>
  <si>
    <t>977/2022</t>
  </si>
  <si>
    <t>CPV 341 CONTRACTE MENOR TRANSPORT ESCOLAR OBLIGATORI SIEI RUTA 18.2 IES COROMINES 5 SETE-DESEM 2022 (FI 29 MARÇ 2023)</t>
  </si>
  <si>
    <t>CPV 341 CONTRACTE MENOR TRANSPORT ESCOLAR OBLIGATORI SIEI RUTA 30 ESC PIA CALELLA SECUND 5 SET-DES 2022 (FI 22 JUNY 2023</t>
  </si>
  <si>
    <t>40461304A</t>
  </si>
  <si>
    <t>SERDA CABRE, MARIA DE RIPOLL</t>
  </si>
  <si>
    <t>assessorament jurídica i de gestió a l'EAIA del Maresme</t>
  </si>
  <si>
    <t>Transcripció COMISSIÓ ESPECIAL DE COMPTES 16-06-22</t>
  </si>
  <si>
    <t>B61161022</t>
  </si>
  <si>
    <t>SINTELEC INFORMATICA SL</t>
  </si>
  <si>
    <t>HD 2TB 7200RPM 256MB BUFER (SN/ZFL576K3-1010272) / TASAS COMPRA MATERIAL INFORMATICO / SERVEI TECNIC SINTE</t>
  </si>
  <si>
    <t>MANTENIMENT CONSELL MENSUAL: Projecte: ""Assistència tècnica al traspàs d'informació al nou sistema virtual</t>
  </si>
  <si>
    <t>46013727L</t>
  </si>
  <si>
    <t>SOLER AMADOR RICARDO</t>
  </si>
  <si>
    <t>concepte Il·lustració coberta llibre Mostra Literària 2022. AP. 760.33200.22602</t>
  </si>
  <si>
    <t>303/2022</t>
  </si>
  <si>
    <t>F17444225</t>
  </si>
  <si>
    <t>SUARA SERVEIS, SCCL</t>
  </si>
  <si>
    <t>CPV 853 CONTRACTE MENOR SERVEIS ALLOTJAMENT 10 JOVES MUNICIPI ARENYS DE MAR JULIOL 2022 - CONVALIDAT</t>
  </si>
  <si>
    <t>304/2022</t>
  </si>
  <si>
    <t>CPV 853 CONTRACTE MENOR SERVEIS ALLOTJAMENT 10 JOVES MUNICIPI CANET DE MAR JULIOL 2022- CONVALIDAT</t>
  </si>
  <si>
    <t>305/2022</t>
  </si>
  <si>
    <t>CPV 853 CONTRACTE MENOR SERVEIS ATENCIÓ SOCIOEDUCATIVA 10 JOVES MUNICIPI ARENYS DE MAR JULIOL 2022- CONVALIDAT</t>
  </si>
  <si>
    <t>306/2022</t>
  </si>
  <si>
    <t>CPV 853 CONTRACTE MENOR SERVEIS ATENCIÓ SOCIOEDUCATIVA 10 JOVES MUNICIPI CANET DE MAR JULIOL 2022- CONVALIDAT</t>
  </si>
  <si>
    <t>1566/2021</t>
  </si>
  <si>
    <t>A82018474</t>
  </si>
  <si>
    <t>TELEFONICA DE ESPAÑA , SAU</t>
  </si>
  <si>
    <t>BAIXA FINALITZACIÓ 26 MAIG 2022 - CPV 642 CONTRACTE MENOR PONT TELEFONIA FIXA I DADES GEN-NOV 2022 (VIG DES '21-NOV '22)</t>
  </si>
  <si>
    <t>X3042139K</t>
  </si>
  <si>
    <t>TIGUIDA SAVANE EP DIABY</t>
  </si>
  <si>
    <t>Serveis de traducció / Quilometratge</t>
  </si>
  <si>
    <t>914/2022</t>
  </si>
  <si>
    <t>46516180Z</t>
  </si>
  <si>
    <t>VALLS GEA ANTONIO</t>
  </si>
  <si>
    <t>CPV 341 CONTRACTE MENOR SERVEI TRANSPORT ESCOLAR OBLIGATORI SIEI RUTA 1.1 TRES TURONS SETEM-DESEM 2022 (FI 22 JUNY 2023)</t>
  </si>
  <si>
    <t>925/2022</t>
  </si>
  <si>
    <t>CPV 341 CONTRACTE MENOR SERVEI TRANSPORT ESCOLAR OBLIGATORI SIEI RUTA 15 MAS PRATS 5 SETEM-DESEMB 2022 (FI 22 JUNY 2023)</t>
  </si>
  <si>
    <t>921/2022</t>
  </si>
  <si>
    <t>46570332R</t>
  </si>
  <si>
    <t>VELOSO ALONSO MARIA JOSE</t>
  </si>
  <si>
    <t>CPV 341CONTRACTE MENOR SERVEI TRANSPORT ESCOLAR OBLIGATORI SIEI RUTA 7 DOMEN I MONTANER 5 SET-DES 2022 (FI 22 JUNY 2023)</t>
  </si>
  <si>
    <t>922/2022</t>
  </si>
  <si>
    <t>CPV 341CONTRACTE MENOR SERVEI TRANSPORT ESCOLAR OBLIGATORI SIEI RUTA 9 SAGRADA FAMILIA 5 SET-DESE 2022 (FI 22 JUNY 2023)</t>
  </si>
  <si>
    <t>924/2022</t>
  </si>
  <si>
    <t>CPV 341 CONTRACTE MENOR SERVEI TRANSPORT ESCOLAR OBLIGATORI SIEI RUTA 13 INSTI THALASSA 5 SET-DES 2022 (FINS 17/03/2023)</t>
  </si>
  <si>
    <t>CPV 341 CONTRACTE MENOR TRANSPORT ESCOLAR OBLIGATORI SIEI RUTA 28 ESCOLAPIES 5 SETE-DESEM 2022 (FI 22 JUNY 2023) VJ</t>
  </si>
  <si>
    <t>1568/2021</t>
  </si>
  <si>
    <t>BAIXA FINALITZACIÓ 26 MAIG 2022 -CPV 642 CONTRACTE MENOR PONT SERVEI TELEFONIA MÒBIL GEN-NOV 2022 (VIG DES '21-NOV '22)</t>
  </si>
  <si>
    <t>Total sevicio 06/2022</t>
  </si>
  <si>
    <t>Expedient</t>
  </si>
  <si>
    <t>Aprovació</t>
  </si>
  <si>
    <t>Data</t>
  </si>
  <si>
    <t>Tipus de contracte</t>
  </si>
  <si>
    <t>Durada</t>
  </si>
  <si>
    <t>Base imposable</t>
  </si>
  <si>
    <t>IVA</t>
  </si>
  <si>
    <t>Total</t>
  </si>
  <si>
    <t>CIF/DNI</t>
  </si>
  <si>
    <t>Tercer</t>
  </si>
  <si>
    <t>Concepte</t>
  </si>
  <si>
    <t>CPP</t>
  </si>
  <si>
    <t>PLE</t>
  </si>
  <si>
    <t>DP</t>
  </si>
  <si>
    <t>5 MESOS</t>
  </si>
  <si>
    <t>EXEMPT</t>
  </si>
  <si>
    <t>4 MESOS</t>
  </si>
  <si>
    <t>3 MESOS</t>
  </si>
  <si>
    <t>2 MESOS</t>
  </si>
  <si>
    <t>9 MESOS</t>
  </si>
  <si>
    <t>12 MESOS</t>
  </si>
  <si>
    <t>7 MESOS</t>
  </si>
  <si>
    <t>6 MESOS</t>
  </si>
  <si>
    <t>194 HORES</t>
  </si>
  <si>
    <t>420 HORES</t>
  </si>
  <si>
    <t>2,5 MESOS</t>
  </si>
  <si>
    <t>3 DIES</t>
  </si>
  <si>
    <t>40 HORES</t>
  </si>
  <si>
    <t>10 MESOS</t>
  </si>
  <si>
    <t>1 MES</t>
  </si>
  <si>
    <t>3,5 MESOS</t>
  </si>
  <si>
    <t>8 MESOS</t>
  </si>
  <si>
    <t>8,5 MESOS</t>
  </si>
  <si>
    <t>7,5 MESOS</t>
  </si>
  <si>
    <t>6,5 MESOS</t>
  </si>
  <si>
    <t>1 MESOS</t>
  </si>
  <si>
    <t>CPV 642 CONTRACTE MENOR DE TELEFONIA DESEMBRE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</si>
</sst>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4" fontId="1" fillId="0" borderId="1" xfId="0" applyNumberFormat="1" applyFont="1" applyBorder="1" applyAlignment="1">
      <alignment horizontal="right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right" wrapText="1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0" fillId="0" borderId="0" xfId="0" applyAlignment="1"/>
    <xf numFmtId="4" fontId="0" fillId="0" borderId="0" xfId="0" applyNumberFormat="1" applyAlignment="1"/>
    <xf numFmtId="0" fontId="0" fillId="0" borderId="0" xfId="0" applyFont="1" applyBorder="1" applyAlignment="1">
      <alignment horizontal="center" wrapText="1"/>
    </xf>
    <xf numFmtId="14" fontId="0" fillId="0" borderId="0" xfId="0" applyNumberFormat="1" applyFont="1" applyBorder="1" applyAlignment="1">
      <alignment horizontal="center" wrapText="1"/>
    </xf>
    <xf numFmtId="4" fontId="0" fillId="0" borderId="0" xfId="0" applyNumberFormat="1" applyFont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4" fontId="0" fillId="0" borderId="2" xfId="0" applyNumberFormat="1" applyBorder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1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14" fontId="0" fillId="0" borderId="3" xfId="0" applyNumberFormat="1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wrapText="1"/>
    </xf>
    <xf numFmtId="14" fontId="0" fillId="0" borderId="4" xfId="0" applyNumberFormat="1" applyBorder="1" applyAlignment="1">
      <alignment horizontal="right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right" wrapText="1"/>
    </xf>
    <xf numFmtId="4" fontId="0" fillId="0" borderId="4" xfId="0" applyNumberFormat="1" applyBorder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right" wrapText="1"/>
    </xf>
    <xf numFmtId="0" fontId="1" fillId="0" borderId="3" xfId="0" applyFont="1" applyBorder="1" applyAlignment="1">
      <alignment wrapText="1"/>
    </xf>
    <xf numFmtId="4" fontId="1" fillId="0" borderId="4" xfId="0" applyNumberFormat="1" applyFont="1" applyBorder="1" applyAlignment="1">
      <alignment horizontal="right" wrapText="1"/>
    </xf>
    <xf numFmtId="4" fontId="1" fillId="0" borderId="3" xfId="0" applyNumberFormat="1" applyFont="1" applyBorder="1" applyAlignment="1">
      <alignment horizontal="right" wrapText="1"/>
    </xf>
    <xf numFmtId="0" fontId="0" fillId="0" borderId="0" xfId="0" applyFont="1" applyBorder="1" applyAlignment="1">
      <alignment horizontal="center"/>
    </xf>
    <xf numFmtId="4" fontId="0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4" fontId="2" fillId="0" borderId="0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3:K207"/>
  <sheetViews>
    <sheetView tabSelected="1" workbookViewId="0">
      <selection activeCell="E1" sqref="E1"/>
    </sheetView>
  </sheetViews>
  <sheetFormatPr baseColWidth="10" defaultColWidth="9.140625" defaultRowHeight="15" x14ac:dyDescent="0.25"/>
  <cols>
    <col min="1" max="1" width="13" style="46" customWidth="1"/>
    <col min="2" max="2" width="14" style="46" customWidth="1"/>
    <col min="3" max="3" width="13.85546875" style="46" customWidth="1"/>
    <col min="4" max="4" width="18.5703125" style="46" customWidth="1"/>
    <col min="5" max="5" width="12.28515625" style="46" customWidth="1"/>
    <col min="6" max="6" width="17.7109375" style="47" customWidth="1"/>
    <col min="7" max="7" width="11" style="47" customWidth="1"/>
    <col min="8" max="8" width="13.5703125" style="46" customWidth="1"/>
    <col min="9" max="9" width="16.42578125" style="46" customWidth="1"/>
    <col min="10" max="10" width="39.7109375" style="46" customWidth="1"/>
    <col min="11" max="11" width="69.5703125" style="46" customWidth="1"/>
    <col min="12" max="16384" width="9.140625" style="46"/>
  </cols>
  <sheetData>
    <row r="3" spans="1:11" x14ac:dyDescent="0.25">
      <c r="A3" s="46" t="s">
        <v>529</v>
      </c>
      <c r="B3" s="46" t="s">
        <v>530</v>
      </c>
      <c r="C3" s="46" t="s">
        <v>531</v>
      </c>
      <c r="D3" s="46" t="s">
        <v>532</v>
      </c>
      <c r="E3" s="46" t="s">
        <v>533</v>
      </c>
      <c r="F3" s="47" t="s">
        <v>534</v>
      </c>
      <c r="G3" s="47" t="s">
        <v>535</v>
      </c>
      <c r="H3" s="46" t="s">
        <v>536</v>
      </c>
      <c r="I3" s="46" t="s">
        <v>537</v>
      </c>
      <c r="J3" s="46" t="s">
        <v>538</v>
      </c>
      <c r="K3" s="46" t="s">
        <v>539</v>
      </c>
    </row>
    <row r="4" spans="1:11" ht="30" x14ac:dyDescent="0.25">
      <c r="A4" s="13" t="s">
        <v>5</v>
      </c>
      <c r="B4" s="46" t="s">
        <v>540</v>
      </c>
      <c r="C4" s="14">
        <v>44817</v>
      </c>
      <c r="D4" s="13" t="s">
        <v>0</v>
      </c>
      <c r="E4" s="46" t="s">
        <v>545</v>
      </c>
      <c r="F4" s="47">
        <v>14990</v>
      </c>
      <c r="G4" s="47">
        <v>3147.9</v>
      </c>
      <c r="H4" s="15">
        <v>18137.900000000001</v>
      </c>
      <c r="I4" s="13" t="s">
        <v>6</v>
      </c>
      <c r="J4" s="13" t="s">
        <v>7</v>
      </c>
      <c r="K4" s="13" t="s">
        <v>8</v>
      </c>
    </row>
    <row r="5" spans="1:11" ht="30" x14ac:dyDescent="0.25">
      <c r="A5" s="13" t="s">
        <v>9</v>
      </c>
      <c r="B5" s="46" t="s">
        <v>540</v>
      </c>
      <c r="C5" s="14">
        <v>44817</v>
      </c>
      <c r="D5" s="13" t="s">
        <v>0</v>
      </c>
      <c r="E5" s="16" t="s">
        <v>545</v>
      </c>
      <c r="F5" s="47">
        <v>14990</v>
      </c>
      <c r="G5" s="47">
        <v>3147.9</v>
      </c>
      <c r="H5" s="15">
        <v>18137.900000000001</v>
      </c>
      <c r="I5" s="13" t="s">
        <v>6</v>
      </c>
      <c r="J5" s="13" t="s">
        <v>7</v>
      </c>
      <c r="K5" s="13" t="s">
        <v>10</v>
      </c>
    </row>
    <row r="6" spans="1:11" ht="30" x14ac:dyDescent="0.25">
      <c r="A6" s="13" t="s">
        <v>11</v>
      </c>
      <c r="B6" s="16" t="s">
        <v>540</v>
      </c>
      <c r="C6" s="14">
        <v>44831</v>
      </c>
      <c r="D6" s="13" t="s">
        <v>0</v>
      </c>
      <c r="E6" s="16" t="s">
        <v>546</v>
      </c>
      <c r="F6" s="47">
        <v>3750</v>
      </c>
      <c r="G6" s="47">
        <v>787.5</v>
      </c>
      <c r="H6" s="15">
        <v>4537.5</v>
      </c>
      <c r="I6" s="13" t="s">
        <v>12</v>
      </c>
      <c r="J6" s="13" t="s">
        <v>13</v>
      </c>
      <c r="K6" s="13" t="s">
        <v>14</v>
      </c>
    </row>
    <row r="7" spans="1:11" ht="30" x14ac:dyDescent="0.25">
      <c r="A7" s="13" t="s">
        <v>288</v>
      </c>
      <c r="B7" s="46" t="s">
        <v>540</v>
      </c>
      <c r="C7" s="14">
        <v>44761</v>
      </c>
      <c r="D7" s="13" t="s">
        <v>0</v>
      </c>
      <c r="E7" s="46" t="s">
        <v>557</v>
      </c>
      <c r="F7" s="47">
        <f>+H7/1.1</f>
        <v>14964</v>
      </c>
      <c r="G7" s="47">
        <f>+F7*0.1</f>
        <v>1496.4</v>
      </c>
      <c r="H7" s="15">
        <v>16460.400000000001</v>
      </c>
      <c r="I7" s="13" t="s">
        <v>289</v>
      </c>
      <c r="J7" s="13" t="s">
        <v>290</v>
      </c>
      <c r="K7" s="13" t="s">
        <v>291</v>
      </c>
    </row>
    <row r="8" spans="1:11" ht="30" x14ac:dyDescent="0.25">
      <c r="A8" s="13" t="s">
        <v>15</v>
      </c>
      <c r="B8" s="16" t="s">
        <v>542</v>
      </c>
      <c r="C8" s="14">
        <v>44827</v>
      </c>
      <c r="D8" s="13" t="s">
        <v>0</v>
      </c>
      <c r="E8" s="16" t="s">
        <v>546</v>
      </c>
      <c r="F8" s="47">
        <v>2350</v>
      </c>
      <c r="G8" s="47">
        <f>+H8-F8</f>
        <v>493.5</v>
      </c>
      <c r="H8" s="15">
        <v>2843.5</v>
      </c>
      <c r="I8" s="13" t="s">
        <v>16</v>
      </c>
      <c r="J8" s="13" t="s">
        <v>17</v>
      </c>
      <c r="K8" s="13" t="s">
        <v>18</v>
      </c>
    </row>
    <row r="9" spans="1:11" ht="30" x14ac:dyDescent="0.25">
      <c r="A9" s="13" t="s">
        <v>20</v>
      </c>
      <c r="B9" s="16" t="s">
        <v>542</v>
      </c>
      <c r="C9" s="14">
        <v>44805</v>
      </c>
      <c r="D9" s="13" t="s">
        <v>19</v>
      </c>
      <c r="E9" s="16" t="s">
        <v>546</v>
      </c>
      <c r="F9" s="47">
        <v>11836</v>
      </c>
      <c r="G9" s="47">
        <v>2485.56</v>
      </c>
      <c r="H9" s="15">
        <v>14321.56</v>
      </c>
      <c r="I9" s="13" t="s">
        <v>21</v>
      </c>
      <c r="J9" s="13" t="s">
        <v>22</v>
      </c>
      <c r="K9" s="13" t="s">
        <v>23</v>
      </c>
    </row>
    <row r="10" spans="1:11" ht="30" x14ac:dyDescent="0.25">
      <c r="A10" s="13" t="s">
        <v>24</v>
      </c>
      <c r="B10" s="46" t="s">
        <v>540</v>
      </c>
      <c r="C10" s="14">
        <v>44831</v>
      </c>
      <c r="D10" s="13" t="s">
        <v>0</v>
      </c>
      <c r="E10" s="16" t="s">
        <v>546</v>
      </c>
      <c r="F10" s="47">
        <v>3900</v>
      </c>
      <c r="G10" s="47" t="s">
        <v>544</v>
      </c>
      <c r="H10" s="15">
        <v>3900</v>
      </c>
      <c r="I10" s="13" t="s">
        <v>25</v>
      </c>
      <c r="J10" s="13" t="s">
        <v>26</v>
      </c>
      <c r="K10" s="13" t="s">
        <v>27</v>
      </c>
    </row>
    <row r="11" spans="1:11" ht="30" x14ac:dyDescent="0.25">
      <c r="A11" s="13" t="s">
        <v>32</v>
      </c>
      <c r="B11" s="46" t="s">
        <v>540</v>
      </c>
      <c r="C11" s="14">
        <v>44831</v>
      </c>
      <c r="D11" s="13" t="s">
        <v>0</v>
      </c>
      <c r="E11" s="46" t="s">
        <v>545</v>
      </c>
      <c r="F11" s="47">
        <v>8220.09</v>
      </c>
      <c r="G11" s="47" t="s">
        <v>544</v>
      </c>
      <c r="H11" s="15">
        <v>8220.09</v>
      </c>
      <c r="I11" s="13" t="s">
        <v>29</v>
      </c>
      <c r="J11" s="13" t="s">
        <v>30</v>
      </c>
      <c r="K11" s="13" t="s">
        <v>33</v>
      </c>
    </row>
    <row r="12" spans="1:11" s="11" customFormat="1" ht="15.75" hidden="1" thickBot="1" x14ac:dyDescent="0.3">
      <c r="A12" s="27" t="s">
        <v>28</v>
      </c>
      <c r="C12" s="28">
        <v>44817</v>
      </c>
      <c r="D12" s="29" t="s">
        <v>0</v>
      </c>
      <c r="F12" s="12">
        <f>+H12/1.21</f>
        <v>111.90909090909091</v>
      </c>
      <c r="G12" s="12">
        <f>+F12*0.21</f>
        <v>23.50090909090909</v>
      </c>
      <c r="H12" s="30">
        <v>135.41</v>
      </c>
      <c r="I12" s="27" t="s">
        <v>29</v>
      </c>
      <c r="J12" s="27" t="s">
        <v>30</v>
      </c>
      <c r="K12" s="27" t="s">
        <v>31</v>
      </c>
    </row>
    <row r="13" spans="1:11" ht="30" x14ac:dyDescent="0.25">
      <c r="A13" s="13" t="s">
        <v>34</v>
      </c>
      <c r="B13" s="46" t="s">
        <v>540</v>
      </c>
      <c r="C13" s="14">
        <v>44817</v>
      </c>
      <c r="D13" s="13" t="s">
        <v>0</v>
      </c>
      <c r="E13" s="46" t="s">
        <v>547</v>
      </c>
      <c r="F13" s="47">
        <v>14904</v>
      </c>
      <c r="G13" s="47" t="s">
        <v>544</v>
      </c>
      <c r="H13" s="15">
        <v>14904</v>
      </c>
      <c r="I13" s="13" t="s">
        <v>35</v>
      </c>
      <c r="J13" s="13" t="s">
        <v>36</v>
      </c>
      <c r="K13" s="13" t="s">
        <v>37</v>
      </c>
    </row>
    <row r="14" spans="1:11" ht="30" x14ac:dyDescent="0.25">
      <c r="A14" s="13" t="s">
        <v>38</v>
      </c>
      <c r="B14" s="46" t="s">
        <v>540</v>
      </c>
      <c r="C14" s="14">
        <v>44817</v>
      </c>
      <c r="D14" s="13" t="s">
        <v>0</v>
      </c>
      <c r="E14" s="46" t="s">
        <v>546</v>
      </c>
      <c r="F14" s="47">
        <v>14896</v>
      </c>
      <c r="G14" s="47" t="s">
        <v>544</v>
      </c>
      <c r="H14" s="15">
        <v>14896</v>
      </c>
      <c r="I14" s="13" t="s">
        <v>35</v>
      </c>
      <c r="J14" s="13" t="s">
        <v>36</v>
      </c>
      <c r="K14" s="13" t="s">
        <v>39</v>
      </c>
    </row>
    <row r="15" spans="1:11" ht="30" x14ac:dyDescent="0.25">
      <c r="A15" s="13" t="s">
        <v>40</v>
      </c>
      <c r="B15" s="46" t="s">
        <v>540</v>
      </c>
      <c r="C15" s="14">
        <v>44817</v>
      </c>
      <c r="D15" s="13" t="s">
        <v>0</v>
      </c>
      <c r="E15" s="46" t="s">
        <v>546</v>
      </c>
      <c r="F15" s="47">
        <v>14962.5</v>
      </c>
      <c r="G15" s="47" t="s">
        <v>544</v>
      </c>
      <c r="H15" s="15">
        <v>14962.5</v>
      </c>
      <c r="I15" s="13" t="s">
        <v>35</v>
      </c>
      <c r="J15" s="13" t="s">
        <v>36</v>
      </c>
      <c r="K15" s="13" t="s">
        <v>41</v>
      </c>
    </row>
    <row r="16" spans="1:11" ht="30" x14ac:dyDescent="0.25">
      <c r="A16" s="13" t="s">
        <v>42</v>
      </c>
      <c r="B16" s="46" t="s">
        <v>540</v>
      </c>
      <c r="C16" s="14">
        <v>44831</v>
      </c>
      <c r="D16" s="13" t="s">
        <v>0</v>
      </c>
      <c r="E16" s="46" t="s">
        <v>546</v>
      </c>
      <c r="F16" s="47">
        <v>14940.8</v>
      </c>
      <c r="G16" s="47" t="s">
        <v>544</v>
      </c>
      <c r="H16" s="15">
        <v>14940.8</v>
      </c>
      <c r="I16" s="13" t="s">
        <v>35</v>
      </c>
      <c r="J16" s="13" t="s">
        <v>36</v>
      </c>
      <c r="K16" s="13" t="s">
        <v>43</v>
      </c>
    </row>
    <row r="17" spans="1:11" ht="30" x14ac:dyDescent="0.25">
      <c r="A17" s="13" t="s">
        <v>44</v>
      </c>
      <c r="B17" s="46" t="s">
        <v>540</v>
      </c>
      <c r="C17" s="14">
        <v>44831</v>
      </c>
      <c r="D17" s="13" t="s">
        <v>0</v>
      </c>
      <c r="E17" s="46" t="s">
        <v>546</v>
      </c>
      <c r="F17" s="47">
        <v>14917.5</v>
      </c>
      <c r="G17" s="47" t="s">
        <v>544</v>
      </c>
      <c r="H17" s="15">
        <v>14917.5</v>
      </c>
      <c r="I17" s="13" t="s">
        <v>35</v>
      </c>
      <c r="J17" s="13" t="s">
        <v>36</v>
      </c>
      <c r="K17" s="13" t="s">
        <v>45</v>
      </c>
    </row>
    <row r="18" spans="1:11" ht="30" x14ac:dyDescent="0.25">
      <c r="A18" s="13" t="s">
        <v>300</v>
      </c>
      <c r="B18" s="46" t="s">
        <v>540</v>
      </c>
      <c r="C18" s="14">
        <v>44761</v>
      </c>
      <c r="D18" s="13" t="s">
        <v>0</v>
      </c>
      <c r="E18" s="46" t="s">
        <v>554</v>
      </c>
      <c r="F18" s="47">
        <v>14976</v>
      </c>
      <c r="G18" s="47" t="s">
        <v>544</v>
      </c>
      <c r="H18" s="15">
        <v>14976</v>
      </c>
      <c r="I18" s="13" t="s">
        <v>35</v>
      </c>
      <c r="J18" s="13" t="s">
        <v>36</v>
      </c>
      <c r="K18" s="13" t="s">
        <v>301</v>
      </c>
    </row>
    <row r="19" spans="1:11" ht="30" x14ac:dyDescent="0.25">
      <c r="A19" s="13" t="s">
        <v>302</v>
      </c>
      <c r="B19" s="46" t="s">
        <v>540</v>
      </c>
      <c r="C19" s="14">
        <v>44761</v>
      </c>
      <c r="D19" s="13" t="s">
        <v>0</v>
      </c>
      <c r="E19" s="46" t="s">
        <v>554</v>
      </c>
      <c r="F19" s="47">
        <v>14840</v>
      </c>
      <c r="G19" s="47" t="s">
        <v>544</v>
      </c>
      <c r="H19" s="15">
        <v>14840</v>
      </c>
      <c r="I19" s="13" t="s">
        <v>303</v>
      </c>
      <c r="J19" s="13" t="s">
        <v>304</v>
      </c>
      <c r="K19" s="13" t="s">
        <v>305</v>
      </c>
    </row>
    <row r="20" spans="1:11" ht="30" x14ac:dyDescent="0.25">
      <c r="A20" s="13" t="s">
        <v>306</v>
      </c>
      <c r="B20" s="46" t="s">
        <v>540</v>
      </c>
      <c r="C20" s="14">
        <v>44761</v>
      </c>
      <c r="D20" s="13" t="s">
        <v>0</v>
      </c>
      <c r="E20" s="46" t="s">
        <v>554</v>
      </c>
      <c r="F20" s="47">
        <v>14784</v>
      </c>
      <c r="G20" s="47" t="s">
        <v>544</v>
      </c>
      <c r="H20" s="15">
        <v>14784</v>
      </c>
      <c r="I20" s="13" t="s">
        <v>303</v>
      </c>
      <c r="J20" s="13" t="s">
        <v>304</v>
      </c>
      <c r="K20" s="13" t="s">
        <v>307</v>
      </c>
    </row>
    <row r="21" spans="1:11" ht="30" x14ac:dyDescent="0.25">
      <c r="A21" s="13" t="s">
        <v>1</v>
      </c>
      <c r="B21" s="46" t="s">
        <v>542</v>
      </c>
      <c r="C21" s="14">
        <v>44802</v>
      </c>
      <c r="D21" s="13" t="s">
        <v>0</v>
      </c>
      <c r="E21" s="46" t="s">
        <v>543</v>
      </c>
      <c r="F21" s="47">
        <v>12160</v>
      </c>
      <c r="G21" s="17" t="s">
        <v>544</v>
      </c>
      <c r="H21" s="15">
        <v>12160</v>
      </c>
      <c r="I21" s="13" t="s">
        <v>2</v>
      </c>
      <c r="J21" s="13" t="s">
        <v>3</v>
      </c>
      <c r="K21" s="13" t="s">
        <v>4</v>
      </c>
    </row>
    <row r="22" spans="1:11" ht="30" x14ac:dyDescent="0.25">
      <c r="A22" s="13" t="s">
        <v>46</v>
      </c>
      <c r="B22" s="46" t="s">
        <v>540</v>
      </c>
      <c r="C22" s="14">
        <v>44817</v>
      </c>
      <c r="D22" s="13" t="s">
        <v>0</v>
      </c>
      <c r="E22" s="46" t="s">
        <v>546</v>
      </c>
      <c r="F22" s="47">
        <v>14784</v>
      </c>
      <c r="G22" s="47" t="s">
        <v>544</v>
      </c>
      <c r="H22" s="15">
        <v>14784</v>
      </c>
      <c r="I22" s="13" t="s">
        <v>2</v>
      </c>
      <c r="J22" s="13" t="s">
        <v>3</v>
      </c>
      <c r="K22" s="13" t="s">
        <v>47</v>
      </c>
    </row>
    <row r="23" spans="1:11" ht="30" x14ac:dyDescent="0.25">
      <c r="A23" s="48" t="s">
        <v>44</v>
      </c>
      <c r="C23" s="49">
        <v>44825</v>
      </c>
      <c r="D23" s="48" t="s">
        <v>0</v>
      </c>
      <c r="H23" s="50">
        <v>-14784</v>
      </c>
      <c r="I23" s="48" t="s">
        <v>2</v>
      </c>
      <c r="J23" s="48" t="s">
        <v>3</v>
      </c>
      <c r="K23" s="48" t="s">
        <v>48</v>
      </c>
    </row>
    <row r="24" spans="1:11" ht="30" x14ac:dyDescent="0.25">
      <c r="A24" s="13" t="s">
        <v>44</v>
      </c>
      <c r="B24" s="46" t="s">
        <v>540</v>
      </c>
      <c r="C24" s="14">
        <v>44761</v>
      </c>
      <c r="D24" s="13" t="s">
        <v>0</v>
      </c>
      <c r="E24" s="46" t="s">
        <v>546</v>
      </c>
      <c r="F24" s="47">
        <v>14784</v>
      </c>
      <c r="G24" s="47" t="s">
        <v>544</v>
      </c>
      <c r="H24" s="15">
        <v>14784</v>
      </c>
      <c r="I24" s="13" t="s">
        <v>2</v>
      </c>
      <c r="J24" s="13" t="s">
        <v>3</v>
      </c>
      <c r="K24" s="13" t="s">
        <v>308</v>
      </c>
    </row>
    <row r="25" spans="1:11" s="11" customFormat="1" ht="15.75" hidden="1" thickBot="1" x14ac:dyDescent="0.3">
      <c r="A25" s="27" t="s">
        <v>28</v>
      </c>
      <c r="C25" s="28">
        <v>44831</v>
      </c>
      <c r="D25" s="29" t="s">
        <v>0</v>
      </c>
      <c r="F25" s="12"/>
      <c r="G25" s="12"/>
      <c r="H25" s="30">
        <v>342</v>
      </c>
      <c r="I25" s="27" t="s">
        <v>63</v>
      </c>
      <c r="J25" s="27" t="s">
        <v>64</v>
      </c>
      <c r="K25" s="27" t="s">
        <v>65</v>
      </c>
    </row>
    <row r="26" spans="1:11" ht="30" x14ac:dyDescent="0.25">
      <c r="A26" s="13" t="s">
        <v>312</v>
      </c>
      <c r="B26" s="46" t="s">
        <v>542</v>
      </c>
      <c r="C26" s="14">
        <v>44768</v>
      </c>
      <c r="D26" s="13" t="s">
        <v>0</v>
      </c>
      <c r="E26" s="46" t="s">
        <v>558</v>
      </c>
      <c r="F26" s="47">
        <v>14750</v>
      </c>
      <c r="G26" s="47">
        <f>+F26*0.21</f>
        <v>3097.5</v>
      </c>
      <c r="H26" s="15">
        <v>17847.5</v>
      </c>
      <c r="I26" s="13" t="s">
        <v>313</v>
      </c>
      <c r="J26" s="13" t="s">
        <v>314</v>
      </c>
      <c r="K26" s="13" t="s">
        <v>315</v>
      </c>
    </row>
    <row r="27" spans="1:11" ht="30" x14ac:dyDescent="0.25">
      <c r="A27" s="13" t="s">
        <v>49</v>
      </c>
      <c r="B27" s="46" t="s">
        <v>540</v>
      </c>
      <c r="C27" s="14">
        <v>44817</v>
      </c>
      <c r="D27" s="13" t="s">
        <v>0</v>
      </c>
      <c r="E27" s="46" t="s">
        <v>549</v>
      </c>
      <c r="F27" s="47">
        <v>11153.4</v>
      </c>
      <c r="G27" s="47">
        <v>2342.21</v>
      </c>
      <c r="H27" s="15">
        <v>13495.61</v>
      </c>
      <c r="I27" s="13" t="s">
        <v>50</v>
      </c>
      <c r="J27" s="13" t="s">
        <v>51</v>
      </c>
      <c r="K27" s="13" t="s">
        <v>52</v>
      </c>
    </row>
    <row r="28" spans="1:11" ht="30" x14ac:dyDescent="0.25">
      <c r="A28" s="48" t="s">
        <v>53</v>
      </c>
      <c r="C28" s="49">
        <v>44810</v>
      </c>
      <c r="D28" s="48" t="s">
        <v>0</v>
      </c>
      <c r="H28" s="50">
        <v>-4436.74</v>
      </c>
      <c r="I28" s="48" t="s">
        <v>54</v>
      </c>
      <c r="J28" s="48" t="s">
        <v>55</v>
      </c>
      <c r="K28" s="48" t="s">
        <v>56</v>
      </c>
    </row>
    <row r="29" spans="1:11" ht="30" x14ac:dyDescent="0.25">
      <c r="A29" s="13" t="s">
        <v>57</v>
      </c>
      <c r="B29" s="46" t="s">
        <v>542</v>
      </c>
      <c r="C29" s="14">
        <v>44817</v>
      </c>
      <c r="D29" s="13" t="s">
        <v>0</v>
      </c>
      <c r="E29" s="46" t="s">
        <v>550</v>
      </c>
      <c r="F29" s="47">
        <f>+H29/1.21</f>
        <v>13600</v>
      </c>
      <c r="G29" s="47">
        <f>+F29*0.21</f>
        <v>2856</v>
      </c>
      <c r="H29" s="15">
        <v>16456</v>
      </c>
      <c r="I29" s="13" t="s">
        <v>54</v>
      </c>
      <c r="J29" s="13" t="s">
        <v>55</v>
      </c>
      <c r="K29" s="13" t="s">
        <v>58</v>
      </c>
    </row>
    <row r="30" spans="1:11" ht="30" x14ac:dyDescent="0.25">
      <c r="A30" s="13" t="s">
        <v>53</v>
      </c>
      <c r="B30" s="46" t="s">
        <v>540</v>
      </c>
      <c r="C30" s="14">
        <v>44761</v>
      </c>
      <c r="D30" s="13" t="s">
        <v>0</v>
      </c>
      <c r="E30" s="46" t="s">
        <v>557</v>
      </c>
      <c r="F30" s="47">
        <f>+H30/1.1</f>
        <v>10371.599999999999</v>
      </c>
      <c r="G30" s="47">
        <f>+F30*0.1</f>
        <v>1037.1599999999999</v>
      </c>
      <c r="H30" s="15">
        <v>11408.76</v>
      </c>
      <c r="I30" s="13" t="s">
        <v>54</v>
      </c>
      <c r="J30" s="13" t="s">
        <v>55</v>
      </c>
      <c r="K30" s="13" t="s">
        <v>316</v>
      </c>
    </row>
    <row r="31" spans="1:11" ht="30" x14ac:dyDescent="0.25">
      <c r="A31" s="13" t="s">
        <v>317</v>
      </c>
      <c r="B31" s="46" t="s">
        <v>540</v>
      </c>
      <c r="C31" s="14">
        <v>44747</v>
      </c>
      <c r="D31" s="13" t="s">
        <v>0</v>
      </c>
      <c r="E31" s="46" t="s">
        <v>546</v>
      </c>
      <c r="F31" s="47">
        <f>+H31/1.21</f>
        <v>1652.8925619834711</v>
      </c>
      <c r="G31" s="47">
        <f>+F31*0.1</f>
        <v>165.28925619834712</v>
      </c>
      <c r="H31" s="15">
        <v>2000</v>
      </c>
      <c r="I31" s="13" t="s">
        <v>318</v>
      </c>
      <c r="J31" s="13" t="s">
        <v>319</v>
      </c>
      <c r="K31" s="13" t="s">
        <v>320</v>
      </c>
    </row>
    <row r="32" spans="1:11" ht="30" x14ac:dyDescent="0.25">
      <c r="A32" s="13" t="s">
        <v>321</v>
      </c>
      <c r="B32" s="46" t="s">
        <v>540</v>
      </c>
      <c r="C32" s="14">
        <v>44761</v>
      </c>
      <c r="D32" s="13" t="s">
        <v>0</v>
      </c>
      <c r="E32" s="46" t="s">
        <v>548</v>
      </c>
      <c r="F32" s="47">
        <f>+H32/1.1</f>
        <v>14937.999999999998</v>
      </c>
      <c r="G32" s="47">
        <f>+F32*0.1</f>
        <v>1493.8</v>
      </c>
      <c r="H32" s="15">
        <f>7469+8962.8</f>
        <v>16431.8</v>
      </c>
      <c r="I32" s="13" t="s">
        <v>322</v>
      </c>
      <c r="J32" s="13" t="s">
        <v>323</v>
      </c>
      <c r="K32" s="13" t="s">
        <v>324</v>
      </c>
    </row>
    <row r="33" spans="1:11" ht="30" x14ac:dyDescent="0.25">
      <c r="A33" s="13" t="s">
        <v>59</v>
      </c>
      <c r="B33" s="46" t="s">
        <v>540</v>
      </c>
      <c r="C33" s="14">
        <v>44817</v>
      </c>
      <c r="D33" s="13" t="s">
        <v>0</v>
      </c>
      <c r="E33" s="46" t="s">
        <v>552</v>
      </c>
      <c r="F33" s="47">
        <v>14750</v>
      </c>
      <c r="G33" s="47">
        <v>3097.5</v>
      </c>
      <c r="H33" s="15">
        <v>17847.5</v>
      </c>
      <c r="I33" s="13" t="s">
        <v>60</v>
      </c>
      <c r="J33" s="13" t="s">
        <v>61</v>
      </c>
      <c r="K33" s="13" t="s">
        <v>62</v>
      </c>
    </row>
    <row r="34" spans="1:11" ht="30" x14ac:dyDescent="0.25">
      <c r="A34" s="13" t="s">
        <v>328</v>
      </c>
      <c r="B34" s="46" t="s">
        <v>540</v>
      </c>
      <c r="C34" s="14">
        <v>44761</v>
      </c>
      <c r="D34" s="13" t="s">
        <v>0</v>
      </c>
      <c r="E34" s="46" t="s">
        <v>557</v>
      </c>
      <c r="F34" s="47">
        <f>+H34/1.1</f>
        <v>4906.7999999999993</v>
      </c>
      <c r="G34" s="47">
        <f>+F34*0.1</f>
        <v>490.67999999999995</v>
      </c>
      <c r="H34" s="15">
        <v>5397.48</v>
      </c>
      <c r="I34" s="13" t="s">
        <v>329</v>
      </c>
      <c r="J34" s="13" t="s">
        <v>330</v>
      </c>
      <c r="K34" s="13" t="s">
        <v>331</v>
      </c>
    </row>
    <row r="35" spans="1:11" ht="30" x14ac:dyDescent="0.25">
      <c r="A35" s="13" t="s">
        <v>332</v>
      </c>
      <c r="B35" s="46" t="s">
        <v>540</v>
      </c>
      <c r="C35" s="14">
        <v>44761</v>
      </c>
      <c r="D35" s="13" t="s">
        <v>0</v>
      </c>
      <c r="E35" s="46" t="s">
        <v>557</v>
      </c>
      <c r="F35" s="47">
        <f>+H35/1.1</f>
        <v>5759.9999999999991</v>
      </c>
      <c r="G35" s="47">
        <f>+F35*0.1</f>
        <v>575.99999999999989</v>
      </c>
      <c r="H35" s="15">
        <v>6336</v>
      </c>
      <c r="I35" s="13" t="s">
        <v>329</v>
      </c>
      <c r="J35" s="13" t="s">
        <v>330</v>
      </c>
      <c r="K35" s="13" t="s">
        <v>333</v>
      </c>
    </row>
    <row r="36" spans="1:11" s="11" customFormat="1" ht="30.75" hidden="1" thickBot="1" x14ac:dyDescent="0.3">
      <c r="A36" s="31" t="s">
        <v>28</v>
      </c>
      <c r="C36" s="32">
        <v>44831</v>
      </c>
      <c r="D36" s="33" t="s">
        <v>0</v>
      </c>
      <c r="F36" s="12"/>
      <c r="G36" s="12"/>
      <c r="H36" s="34">
        <v>163.35</v>
      </c>
      <c r="I36" s="31" t="s">
        <v>89</v>
      </c>
      <c r="J36" s="31" t="s">
        <v>90</v>
      </c>
      <c r="K36" s="31" t="s">
        <v>91</v>
      </c>
    </row>
    <row r="37" spans="1:11" s="11" customFormat="1" ht="15.75" hidden="1" thickBot="1" x14ac:dyDescent="0.3">
      <c r="A37" s="6" t="s">
        <v>28</v>
      </c>
      <c r="C37" s="3">
        <v>44817</v>
      </c>
      <c r="D37" s="1" t="s">
        <v>0</v>
      </c>
      <c r="F37" s="12"/>
      <c r="G37" s="12"/>
      <c r="H37" s="8">
        <v>550.70000000000005</v>
      </c>
      <c r="I37" s="6" t="s">
        <v>92</v>
      </c>
      <c r="J37" s="6" t="s">
        <v>93</v>
      </c>
      <c r="K37" s="6" t="s">
        <v>94</v>
      </c>
    </row>
    <row r="38" spans="1:11" s="11" customFormat="1" ht="15.75" hidden="1" thickBot="1" x14ac:dyDescent="0.3">
      <c r="A38" s="6" t="s">
        <v>28</v>
      </c>
      <c r="C38" s="3">
        <v>44817</v>
      </c>
      <c r="D38" s="1" t="s">
        <v>0</v>
      </c>
      <c r="F38" s="12"/>
      <c r="G38" s="12"/>
      <c r="H38" s="8">
        <v>531.02</v>
      </c>
      <c r="I38" s="6" t="s">
        <v>92</v>
      </c>
      <c r="J38" s="6" t="s">
        <v>93</v>
      </c>
      <c r="K38" s="6" t="s">
        <v>95</v>
      </c>
    </row>
    <row r="39" spans="1:11" s="11" customFormat="1" ht="15.75" hidden="1" thickBot="1" x14ac:dyDescent="0.3">
      <c r="A39" s="6" t="s">
        <v>28</v>
      </c>
      <c r="C39" s="3">
        <v>44831</v>
      </c>
      <c r="D39" s="1" t="s">
        <v>0</v>
      </c>
      <c r="F39" s="12"/>
      <c r="G39" s="12"/>
      <c r="H39" s="8">
        <v>725.86</v>
      </c>
      <c r="I39" s="6" t="s">
        <v>96</v>
      </c>
      <c r="J39" s="6" t="s">
        <v>97</v>
      </c>
      <c r="K39" s="6" t="s">
        <v>98</v>
      </c>
    </row>
    <row r="40" spans="1:11" s="11" customFormat="1" ht="30.75" hidden="1" thickBot="1" x14ac:dyDescent="0.3">
      <c r="A40" s="6" t="s">
        <v>28</v>
      </c>
      <c r="C40" s="3">
        <v>44831</v>
      </c>
      <c r="D40" s="1" t="s">
        <v>0</v>
      </c>
      <c r="F40" s="12"/>
      <c r="G40" s="12"/>
      <c r="H40" s="8">
        <v>28.72</v>
      </c>
      <c r="I40" s="6" t="s">
        <v>96</v>
      </c>
      <c r="J40" s="6" t="s">
        <v>97</v>
      </c>
      <c r="K40" s="6" t="s">
        <v>99</v>
      </c>
    </row>
    <row r="41" spans="1:11" s="11" customFormat="1" ht="30.75" hidden="1" thickBot="1" x14ac:dyDescent="0.3">
      <c r="A41" s="6" t="s">
        <v>28</v>
      </c>
      <c r="C41" s="3">
        <v>44831</v>
      </c>
      <c r="D41" s="1" t="s">
        <v>0</v>
      </c>
      <c r="F41" s="12"/>
      <c r="G41" s="12"/>
      <c r="H41" s="8">
        <v>155</v>
      </c>
      <c r="I41" s="6" t="s">
        <v>100</v>
      </c>
      <c r="J41" s="6" t="s">
        <v>101</v>
      </c>
      <c r="K41" s="6" t="s">
        <v>102</v>
      </c>
    </row>
    <row r="42" spans="1:11" s="11" customFormat="1" ht="30.75" hidden="1" thickBot="1" x14ac:dyDescent="0.3">
      <c r="A42" s="18" t="s">
        <v>28</v>
      </c>
      <c r="C42" s="19">
        <v>44817</v>
      </c>
      <c r="D42" s="20" t="s">
        <v>103</v>
      </c>
      <c r="H42" s="21">
        <v>244.42</v>
      </c>
      <c r="I42" s="18" t="s">
        <v>104</v>
      </c>
      <c r="J42" s="18" t="s">
        <v>105</v>
      </c>
      <c r="K42" s="18" t="s">
        <v>106</v>
      </c>
    </row>
    <row r="43" spans="1:11" ht="30" x14ac:dyDescent="0.25">
      <c r="A43" s="13" t="s">
        <v>334</v>
      </c>
      <c r="B43" s="46" t="s">
        <v>541</v>
      </c>
      <c r="C43" s="14">
        <v>44761</v>
      </c>
      <c r="D43" s="13" t="s">
        <v>0</v>
      </c>
      <c r="E43" s="46" t="s">
        <v>549</v>
      </c>
      <c r="F43" s="47">
        <f>+H43/1.21</f>
        <v>6092.8016528925618</v>
      </c>
      <c r="G43" s="47">
        <f>+F43*0.1</f>
        <v>609.28016528925616</v>
      </c>
      <c r="H43" s="15">
        <v>7372.29</v>
      </c>
      <c r="I43" s="13" t="s">
        <v>335</v>
      </c>
      <c r="J43" s="13" t="s">
        <v>336</v>
      </c>
      <c r="K43" s="13" t="s">
        <v>337</v>
      </c>
    </row>
    <row r="44" spans="1:11" s="11" customFormat="1" ht="30.75" hidden="1" thickBot="1" x14ac:dyDescent="0.3">
      <c r="A44" s="31" t="s">
        <v>28</v>
      </c>
      <c r="C44" s="32">
        <v>44817</v>
      </c>
      <c r="D44" s="33" t="s">
        <v>0</v>
      </c>
      <c r="F44" s="12"/>
      <c r="G44" s="12"/>
      <c r="H44" s="34">
        <v>136.13</v>
      </c>
      <c r="I44" s="31" t="s">
        <v>111</v>
      </c>
      <c r="J44" s="31" t="s">
        <v>112</v>
      </c>
      <c r="K44" s="31" t="s">
        <v>113</v>
      </c>
    </row>
    <row r="45" spans="1:11" s="11" customFormat="1" ht="30.75" hidden="1" thickBot="1" x14ac:dyDescent="0.3">
      <c r="A45" s="18" t="s">
        <v>28</v>
      </c>
      <c r="C45" s="19">
        <v>44817</v>
      </c>
      <c r="D45" s="20" t="s">
        <v>0</v>
      </c>
      <c r="F45" s="12"/>
      <c r="G45" s="12"/>
      <c r="H45" s="21">
        <v>202.85</v>
      </c>
      <c r="I45" s="18" t="s">
        <v>111</v>
      </c>
      <c r="J45" s="18" t="s">
        <v>112</v>
      </c>
      <c r="K45" s="18" t="s">
        <v>114</v>
      </c>
    </row>
    <row r="46" spans="1:11" ht="30" x14ac:dyDescent="0.25">
      <c r="A46" s="13" t="s">
        <v>66</v>
      </c>
      <c r="B46" s="46" t="s">
        <v>542</v>
      </c>
      <c r="C46" s="14">
        <v>44816</v>
      </c>
      <c r="D46" s="13" t="s">
        <v>0</v>
      </c>
      <c r="E46" s="46" t="s">
        <v>548</v>
      </c>
      <c r="F46" s="47">
        <f>+H46/1.1</f>
        <v>14939.999999999998</v>
      </c>
      <c r="G46" s="47">
        <f>+F46*0.1</f>
        <v>1494</v>
      </c>
      <c r="H46" s="15">
        <v>16434</v>
      </c>
      <c r="I46" s="13" t="s">
        <v>67</v>
      </c>
      <c r="J46" s="13" t="s">
        <v>68</v>
      </c>
      <c r="K46" s="13" t="s">
        <v>69</v>
      </c>
    </row>
    <row r="47" spans="1:11" ht="30" x14ac:dyDescent="0.25">
      <c r="A47" s="13" t="s">
        <v>70</v>
      </c>
      <c r="B47" s="46" t="s">
        <v>542</v>
      </c>
      <c r="C47" s="14">
        <v>44816</v>
      </c>
      <c r="D47" s="13" t="s">
        <v>0</v>
      </c>
      <c r="E47" s="46" t="s">
        <v>551</v>
      </c>
      <c r="F47" s="47">
        <v>14880</v>
      </c>
      <c r="G47" s="47">
        <v>1488</v>
      </c>
      <c r="H47" s="15">
        <v>16368</v>
      </c>
      <c r="I47" s="13" t="s">
        <v>67</v>
      </c>
      <c r="J47" s="13" t="s">
        <v>68</v>
      </c>
      <c r="K47" s="13" t="s">
        <v>71</v>
      </c>
    </row>
    <row r="48" spans="1:11" ht="30" x14ac:dyDescent="0.25">
      <c r="A48" s="13" t="s">
        <v>72</v>
      </c>
      <c r="B48" s="46" t="s">
        <v>542</v>
      </c>
      <c r="C48" s="14">
        <v>44827</v>
      </c>
      <c r="D48" s="13" t="s">
        <v>0</v>
      </c>
      <c r="E48" s="46" t="s">
        <v>553</v>
      </c>
      <c r="F48" s="47">
        <v>11550</v>
      </c>
      <c r="G48" s="47" t="s">
        <v>544</v>
      </c>
      <c r="H48" s="15">
        <v>11550</v>
      </c>
      <c r="I48" s="13" t="s">
        <v>73</v>
      </c>
      <c r="J48" s="13" t="s">
        <v>74</v>
      </c>
      <c r="K48" s="13" t="s">
        <v>75</v>
      </c>
    </row>
    <row r="49" spans="1:11" ht="30" x14ac:dyDescent="0.25">
      <c r="A49" s="13" t="s">
        <v>76</v>
      </c>
      <c r="B49" s="46" t="s">
        <v>542</v>
      </c>
      <c r="C49" s="14">
        <v>44827</v>
      </c>
      <c r="D49" s="13" t="s">
        <v>0</v>
      </c>
      <c r="E49" s="46" t="s">
        <v>553</v>
      </c>
      <c r="F49" s="47">
        <v>11550</v>
      </c>
      <c r="G49" s="47" t="s">
        <v>544</v>
      </c>
      <c r="H49" s="15">
        <v>11550</v>
      </c>
      <c r="I49" s="13" t="s">
        <v>73</v>
      </c>
      <c r="J49" s="13" t="s">
        <v>74</v>
      </c>
      <c r="K49" s="13" t="s">
        <v>77</v>
      </c>
    </row>
    <row r="50" spans="1:11" s="11" customFormat="1" ht="15.75" hidden="1" thickBot="1" x14ac:dyDescent="0.3">
      <c r="A50" s="31" t="s">
        <v>28</v>
      </c>
      <c r="C50" s="32">
        <v>44831</v>
      </c>
      <c r="D50" s="33" t="s">
        <v>0</v>
      </c>
      <c r="F50" s="12"/>
      <c r="G50" s="12"/>
      <c r="H50" s="34">
        <v>124.64</v>
      </c>
      <c r="I50" s="31" t="s">
        <v>129</v>
      </c>
      <c r="J50" s="31" t="s">
        <v>130</v>
      </c>
      <c r="K50" s="31" t="s">
        <v>131</v>
      </c>
    </row>
    <row r="51" spans="1:11" s="11" customFormat="1" ht="15.75" hidden="1" thickBot="1" x14ac:dyDescent="0.3">
      <c r="A51" s="6" t="s">
        <v>28</v>
      </c>
      <c r="C51" s="3">
        <v>44831</v>
      </c>
      <c r="D51" s="1" t="s">
        <v>0</v>
      </c>
      <c r="F51" s="12"/>
      <c r="G51" s="12"/>
      <c r="H51" s="8">
        <v>43.7</v>
      </c>
      <c r="I51" s="6" t="s">
        <v>129</v>
      </c>
      <c r="J51" s="6" t="s">
        <v>130</v>
      </c>
      <c r="K51" s="6" t="s">
        <v>131</v>
      </c>
    </row>
    <row r="52" spans="1:11" s="11" customFormat="1" ht="30.75" hidden="1" thickBot="1" x14ac:dyDescent="0.3">
      <c r="A52" s="6" t="s">
        <v>28</v>
      </c>
      <c r="C52" s="3">
        <v>44817</v>
      </c>
      <c r="D52" s="1" t="s">
        <v>103</v>
      </c>
      <c r="H52" s="8">
        <v>62.91</v>
      </c>
      <c r="I52" s="6" t="s">
        <v>132</v>
      </c>
      <c r="J52" s="6" t="s">
        <v>133</v>
      </c>
      <c r="K52" s="6" t="s">
        <v>134</v>
      </c>
    </row>
    <row r="53" spans="1:11" s="11" customFormat="1" ht="30.75" hidden="1" thickBot="1" x14ac:dyDescent="0.3">
      <c r="A53" s="6" t="s">
        <v>28</v>
      </c>
      <c r="C53" s="3">
        <v>44817</v>
      </c>
      <c r="D53" s="1" t="s">
        <v>103</v>
      </c>
      <c r="H53" s="8">
        <v>161.22999999999999</v>
      </c>
      <c r="I53" s="6" t="s">
        <v>135</v>
      </c>
      <c r="J53" s="6" t="s">
        <v>136</v>
      </c>
      <c r="K53" s="6" t="s">
        <v>137</v>
      </c>
    </row>
    <row r="54" spans="1:11" s="11" customFormat="1" ht="15.75" hidden="1" thickBot="1" x14ac:dyDescent="0.3">
      <c r="A54" s="18" t="s">
        <v>28</v>
      </c>
      <c r="C54" s="19">
        <v>44831</v>
      </c>
      <c r="D54" s="20" t="s">
        <v>0</v>
      </c>
      <c r="F54" s="12"/>
      <c r="G54" s="12"/>
      <c r="H54" s="21">
        <v>125.04</v>
      </c>
      <c r="I54" s="18" t="s">
        <v>138</v>
      </c>
      <c r="J54" s="18" t="s">
        <v>139</v>
      </c>
      <c r="K54" s="18" t="s">
        <v>140</v>
      </c>
    </row>
    <row r="55" spans="1:11" ht="30" x14ac:dyDescent="0.25">
      <c r="A55" s="13" t="s">
        <v>78</v>
      </c>
      <c r="B55" s="46" t="s">
        <v>542</v>
      </c>
      <c r="C55" s="14">
        <v>44817</v>
      </c>
      <c r="D55" s="13" t="s">
        <v>0</v>
      </c>
      <c r="E55" s="46" t="s">
        <v>546</v>
      </c>
      <c r="F55" s="47">
        <v>9958</v>
      </c>
      <c r="G55" s="47">
        <v>995.8</v>
      </c>
      <c r="H55" s="15">
        <v>10953.88</v>
      </c>
      <c r="I55" s="13" t="s">
        <v>79</v>
      </c>
      <c r="J55" s="13" t="s">
        <v>80</v>
      </c>
      <c r="K55" s="13" t="s">
        <v>81</v>
      </c>
    </row>
    <row r="56" spans="1:11" ht="30" x14ac:dyDescent="0.25">
      <c r="A56" s="13" t="s">
        <v>78</v>
      </c>
      <c r="B56" s="46" t="s">
        <v>542</v>
      </c>
      <c r="C56" s="14">
        <v>44817</v>
      </c>
      <c r="D56" s="13" t="s">
        <v>0</v>
      </c>
      <c r="E56" s="46" t="s">
        <v>546</v>
      </c>
      <c r="F56" s="47">
        <v>9731.76</v>
      </c>
      <c r="G56" s="47">
        <v>973.18</v>
      </c>
      <c r="H56" s="15">
        <v>10704.94</v>
      </c>
      <c r="I56" s="13" t="s">
        <v>79</v>
      </c>
      <c r="J56" s="13" t="s">
        <v>80</v>
      </c>
      <c r="K56" s="13" t="s">
        <v>82</v>
      </c>
    </row>
    <row r="57" spans="1:11" ht="30" x14ac:dyDescent="0.25">
      <c r="A57" s="13" t="s">
        <v>78</v>
      </c>
      <c r="B57" s="46" t="s">
        <v>542</v>
      </c>
      <c r="C57" s="14">
        <v>44818</v>
      </c>
      <c r="D57" s="13" t="s">
        <v>0</v>
      </c>
      <c r="E57" s="46" t="s">
        <v>546</v>
      </c>
      <c r="F57" s="47">
        <v>13762.32</v>
      </c>
      <c r="G57" s="47">
        <v>1376.23</v>
      </c>
      <c r="H57" s="15">
        <v>15138.55</v>
      </c>
      <c r="I57" s="13" t="s">
        <v>79</v>
      </c>
      <c r="J57" s="13" t="s">
        <v>80</v>
      </c>
      <c r="K57" s="13" t="s">
        <v>83</v>
      </c>
    </row>
    <row r="58" spans="1:11" s="11" customFormat="1" ht="15.75" hidden="1" thickBot="1" x14ac:dyDescent="0.3">
      <c r="A58" s="27" t="s">
        <v>28</v>
      </c>
      <c r="C58" s="28">
        <v>44831</v>
      </c>
      <c r="D58" s="29" t="s">
        <v>0</v>
      </c>
      <c r="F58" s="12"/>
      <c r="G58" s="12"/>
      <c r="H58" s="30">
        <v>272.25</v>
      </c>
      <c r="I58" s="27" t="s">
        <v>150</v>
      </c>
      <c r="J58" s="27" t="s">
        <v>151</v>
      </c>
      <c r="K58" s="27" t="s">
        <v>152</v>
      </c>
    </row>
    <row r="59" spans="1:11" ht="30" x14ac:dyDescent="0.25">
      <c r="A59" s="13" t="s">
        <v>78</v>
      </c>
      <c r="B59" s="46" t="s">
        <v>542</v>
      </c>
      <c r="C59" s="14">
        <v>44818</v>
      </c>
      <c r="D59" s="13" t="s">
        <v>0</v>
      </c>
      <c r="E59" s="46" t="s">
        <v>546</v>
      </c>
      <c r="F59" s="47">
        <v>13449.54</v>
      </c>
      <c r="G59" s="47">
        <v>1344.95</v>
      </c>
      <c r="H59" s="15">
        <v>14794.49</v>
      </c>
      <c r="I59" s="13" t="s">
        <v>79</v>
      </c>
      <c r="J59" s="13" t="s">
        <v>80</v>
      </c>
      <c r="K59" s="13" t="s">
        <v>84</v>
      </c>
    </row>
    <row r="60" spans="1:11" s="11" customFormat="1" ht="30.75" hidden="1" thickBot="1" x14ac:dyDescent="0.3">
      <c r="A60" s="31" t="s">
        <v>28</v>
      </c>
      <c r="C60" s="32">
        <v>44817</v>
      </c>
      <c r="D60" s="33" t="s">
        <v>0</v>
      </c>
      <c r="F60" s="12"/>
      <c r="G60" s="12"/>
      <c r="H60" s="35">
        <v>1089</v>
      </c>
      <c r="I60" s="31" t="s">
        <v>157</v>
      </c>
      <c r="J60" s="31" t="s">
        <v>158</v>
      </c>
      <c r="K60" s="31" t="s">
        <v>159</v>
      </c>
    </row>
    <row r="61" spans="1:11" s="11" customFormat="1" ht="30.75" hidden="1" thickBot="1" x14ac:dyDescent="0.3">
      <c r="A61" s="6" t="s">
        <v>28</v>
      </c>
      <c r="C61" s="3">
        <v>44817</v>
      </c>
      <c r="D61" s="1" t="s">
        <v>103</v>
      </c>
      <c r="H61" s="8">
        <v>279.99</v>
      </c>
      <c r="I61" s="6" t="s">
        <v>160</v>
      </c>
      <c r="J61" s="6" t="s">
        <v>161</v>
      </c>
      <c r="K61" s="6" t="s">
        <v>162</v>
      </c>
    </row>
    <row r="62" spans="1:11" s="11" customFormat="1" ht="15.75" hidden="1" thickBot="1" x14ac:dyDescent="0.3">
      <c r="A62" s="6" t="s">
        <v>28</v>
      </c>
      <c r="C62" s="3">
        <v>44817</v>
      </c>
      <c r="D62" s="1" t="s">
        <v>103</v>
      </c>
      <c r="H62" s="8">
        <v>203.36</v>
      </c>
      <c r="I62" s="6" t="s">
        <v>160</v>
      </c>
      <c r="J62" s="6" t="s">
        <v>161</v>
      </c>
      <c r="K62" s="6" t="s">
        <v>163</v>
      </c>
    </row>
    <row r="63" spans="1:11" s="11" customFormat="1" ht="30.75" hidden="1" thickBot="1" x14ac:dyDescent="0.3">
      <c r="A63" s="6" t="s">
        <v>28</v>
      </c>
      <c r="C63" s="3">
        <v>44831</v>
      </c>
      <c r="D63" s="1" t="s">
        <v>103</v>
      </c>
      <c r="H63" s="8">
        <v>754.59</v>
      </c>
      <c r="I63" s="6" t="s">
        <v>160</v>
      </c>
      <c r="J63" s="6" t="s">
        <v>161</v>
      </c>
      <c r="K63" s="6" t="s">
        <v>164</v>
      </c>
    </row>
    <row r="64" spans="1:11" s="11" customFormat="1" ht="15.75" hidden="1" thickBot="1" x14ac:dyDescent="0.3">
      <c r="A64" s="6" t="s">
        <v>28</v>
      </c>
      <c r="C64" s="3">
        <v>44831</v>
      </c>
      <c r="D64" s="1" t="s">
        <v>103</v>
      </c>
      <c r="H64" s="4">
        <v>1017.09</v>
      </c>
      <c r="I64" s="6" t="s">
        <v>160</v>
      </c>
      <c r="J64" s="6" t="s">
        <v>161</v>
      </c>
      <c r="K64" s="6" t="s">
        <v>165</v>
      </c>
    </row>
    <row r="65" spans="1:11" s="11" customFormat="1" ht="15.75" hidden="1" thickBot="1" x14ac:dyDescent="0.3">
      <c r="A65" s="6" t="s">
        <v>28</v>
      </c>
      <c r="C65" s="3">
        <v>44831</v>
      </c>
      <c r="D65" s="1" t="s">
        <v>103</v>
      </c>
      <c r="H65" s="8">
        <v>51.2</v>
      </c>
      <c r="I65" s="6" t="s">
        <v>160</v>
      </c>
      <c r="J65" s="6" t="s">
        <v>161</v>
      </c>
      <c r="K65" s="6" t="s">
        <v>166</v>
      </c>
    </row>
    <row r="66" spans="1:11" s="11" customFormat="1" ht="30.75" hidden="1" thickBot="1" x14ac:dyDescent="0.3">
      <c r="A66" s="18" t="s">
        <v>28</v>
      </c>
      <c r="C66" s="19">
        <v>44831</v>
      </c>
      <c r="D66" s="20" t="s">
        <v>0</v>
      </c>
      <c r="F66" s="12"/>
      <c r="G66" s="12"/>
      <c r="H66" s="21">
        <v>250.23</v>
      </c>
      <c r="I66" s="18" t="s">
        <v>167</v>
      </c>
      <c r="J66" s="18" t="s">
        <v>168</v>
      </c>
      <c r="K66" s="18" t="s">
        <v>169</v>
      </c>
    </row>
    <row r="67" spans="1:11" ht="30" x14ac:dyDescent="0.25">
      <c r="A67" s="13" t="s">
        <v>78</v>
      </c>
      <c r="B67" s="46" t="s">
        <v>542</v>
      </c>
      <c r="C67" s="14">
        <v>44817</v>
      </c>
      <c r="D67" s="13" t="s">
        <v>0</v>
      </c>
      <c r="E67" s="46" t="s">
        <v>546</v>
      </c>
      <c r="F67" s="47">
        <v>14880</v>
      </c>
      <c r="G67" s="47">
        <v>1488</v>
      </c>
      <c r="H67" s="15">
        <v>16368</v>
      </c>
      <c r="I67" s="13" t="s">
        <v>85</v>
      </c>
      <c r="J67" s="13" t="s">
        <v>86</v>
      </c>
      <c r="K67" s="13" t="s">
        <v>87</v>
      </c>
    </row>
    <row r="68" spans="1:11" s="11" customFormat="1" ht="15.75" hidden="1" thickBot="1" x14ac:dyDescent="0.3">
      <c r="A68" s="31" t="s">
        <v>28</v>
      </c>
      <c r="C68" s="32">
        <v>44817</v>
      </c>
      <c r="D68" s="33" t="s">
        <v>103</v>
      </c>
      <c r="H68" s="34">
        <v>116.22</v>
      </c>
      <c r="I68" s="31" t="s">
        <v>174</v>
      </c>
      <c r="J68" s="31" t="s">
        <v>175</v>
      </c>
      <c r="K68" s="31" t="s">
        <v>176</v>
      </c>
    </row>
    <row r="69" spans="1:11" s="11" customFormat="1" ht="15.75" hidden="1" thickBot="1" x14ac:dyDescent="0.3">
      <c r="A69" s="6" t="s">
        <v>28</v>
      </c>
      <c r="C69" s="3">
        <v>44817</v>
      </c>
      <c r="D69" s="1" t="s">
        <v>0</v>
      </c>
      <c r="F69" s="12"/>
      <c r="G69" s="12"/>
      <c r="H69" s="8">
        <v>115.67</v>
      </c>
      <c r="I69" s="6" t="s">
        <v>177</v>
      </c>
      <c r="J69" s="6" t="s">
        <v>178</v>
      </c>
      <c r="K69" s="6" t="s">
        <v>179</v>
      </c>
    </row>
    <row r="70" spans="1:11" s="11" customFormat="1" ht="30.75" hidden="1" thickBot="1" x14ac:dyDescent="0.3">
      <c r="A70" s="6" t="s">
        <v>28</v>
      </c>
      <c r="C70" s="3">
        <v>44817</v>
      </c>
      <c r="D70" s="1" t="s">
        <v>0</v>
      </c>
      <c r="F70" s="12"/>
      <c r="G70" s="12"/>
      <c r="H70" s="8">
        <v>157.30000000000001</v>
      </c>
      <c r="I70" s="6" t="s">
        <v>180</v>
      </c>
      <c r="J70" s="6" t="s">
        <v>181</v>
      </c>
      <c r="K70" s="6" t="s">
        <v>182</v>
      </c>
    </row>
    <row r="71" spans="1:11" s="11" customFormat="1" ht="15.75" hidden="1" thickBot="1" x14ac:dyDescent="0.3">
      <c r="A71" s="18" t="s">
        <v>28</v>
      </c>
      <c r="C71" s="19">
        <v>44831</v>
      </c>
      <c r="D71" s="20" t="s">
        <v>0</v>
      </c>
      <c r="F71" s="12"/>
      <c r="G71" s="12"/>
      <c r="H71" s="21">
        <v>325.7</v>
      </c>
      <c r="I71" s="18" t="s">
        <v>183</v>
      </c>
      <c r="J71" s="18" t="s">
        <v>184</v>
      </c>
      <c r="K71" s="18" t="s">
        <v>185</v>
      </c>
    </row>
    <row r="72" spans="1:11" ht="30" x14ac:dyDescent="0.25">
      <c r="A72" s="13" t="s">
        <v>78</v>
      </c>
      <c r="C72" s="14">
        <v>44817</v>
      </c>
      <c r="D72" s="13" t="s">
        <v>0</v>
      </c>
      <c r="E72" s="46" t="s">
        <v>546</v>
      </c>
      <c r="F72" s="47">
        <v>14880</v>
      </c>
      <c r="G72" s="47">
        <v>1488</v>
      </c>
      <c r="H72" s="15">
        <v>16368</v>
      </c>
      <c r="I72" s="13" t="s">
        <v>85</v>
      </c>
      <c r="J72" s="13" t="s">
        <v>86</v>
      </c>
      <c r="K72" s="13" t="s">
        <v>88</v>
      </c>
    </row>
    <row r="73" spans="1:11" s="11" customFormat="1" ht="30.75" hidden="1" thickBot="1" x14ac:dyDescent="0.3">
      <c r="A73" s="31" t="s">
        <v>28</v>
      </c>
      <c r="C73" s="32">
        <v>44831</v>
      </c>
      <c r="D73" s="33" t="s">
        <v>0</v>
      </c>
      <c r="F73" s="12"/>
      <c r="G73" s="12"/>
      <c r="H73" s="34">
        <v>68.569999999999993</v>
      </c>
      <c r="I73" s="31" t="s">
        <v>190</v>
      </c>
      <c r="J73" s="31" t="s">
        <v>191</v>
      </c>
      <c r="K73" s="31" t="s">
        <v>192</v>
      </c>
    </row>
    <row r="74" spans="1:11" s="11" customFormat="1" ht="30.75" hidden="1" thickBot="1" x14ac:dyDescent="0.3">
      <c r="A74" s="6" t="s">
        <v>28</v>
      </c>
      <c r="C74" s="3">
        <v>44817</v>
      </c>
      <c r="D74" s="1" t="s">
        <v>0</v>
      </c>
      <c r="F74" s="12"/>
      <c r="G74" s="12"/>
      <c r="H74" s="8">
        <v>264.44</v>
      </c>
      <c r="I74" s="6" t="s">
        <v>193</v>
      </c>
      <c r="J74" s="6" t="s">
        <v>194</v>
      </c>
      <c r="K74" s="6" t="s">
        <v>195</v>
      </c>
    </row>
    <row r="75" spans="1:11" s="11" customFormat="1" ht="30.75" hidden="1" thickBot="1" x14ac:dyDescent="0.3">
      <c r="A75" s="6" t="s">
        <v>28</v>
      </c>
      <c r="C75" s="3">
        <v>44817</v>
      </c>
      <c r="D75" s="1" t="s">
        <v>0</v>
      </c>
      <c r="F75" s="12"/>
      <c r="G75" s="12"/>
      <c r="H75" s="8">
        <v>760.01</v>
      </c>
      <c r="I75" s="6" t="s">
        <v>196</v>
      </c>
      <c r="J75" s="6" t="s">
        <v>197</v>
      </c>
      <c r="K75" s="6" t="s">
        <v>198</v>
      </c>
    </row>
    <row r="76" spans="1:11" s="11" customFormat="1" ht="30.75" hidden="1" thickBot="1" x14ac:dyDescent="0.3">
      <c r="A76" s="6" t="s">
        <v>28</v>
      </c>
      <c r="C76" s="3">
        <v>44831</v>
      </c>
      <c r="D76" s="1" t="s">
        <v>0</v>
      </c>
      <c r="F76" s="12"/>
      <c r="G76" s="12"/>
      <c r="H76" s="8">
        <v>606.9</v>
      </c>
      <c r="I76" s="6" t="s">
        <v>199</v>
      </c>
      <c r="J76" s="6" t="s">
        <v>200</v>
      </c>
      <c r="K76" s="6" t="s">
        <v>201</v>
      </c>
    </row>
    <row r="77" spans="1:11" s="11" customFormat="1" ht="15.75" hidden="1" thickBot="1" x14ac:dyDescent="0.3">
      <c r="A77" s="6" t="s">
        <v>28</v>
      </c>
      <c r="C77" s="3">
        <v>44817</v>
      </c>
      <c r="D77" s="1" t="s">
        <v>103</v>
      </c>
      <c r="H77" s="8">
        <v>134</v>
      </c>
      <c r="I77" s="6" t="s">
        <v>202</v>
      </c>
      <c r="J77" s="6" t="s">
        <v>203</v>
      </c>
      <c r="K77" s="6" t="s">
        <v>204</v>
      </c>
    </row>
    <row r="78" spans="1:11" s="11" customFormat="1" ht="15.75" hidden="1" thickBot="1" x14ac:dyDescent="0.3">
      <c r="A78" s="6" t="s">
        <v>28</v>
      </c>
      <c r="C78" s="3">
        <v>44817</v>
      </c>
      <c r="D78" s="1" t="s">
        <v>103</v>
      </c>
      <c r="H78" s="8">
        <v>4</v>
      </c>
      <c r="I78" s="6" t="s">
        <v>202</v>
      </c>
      <c r="J78" s="6" t="s">
        <v>203</v>
      </c>
      <c r="K78" s="6" t="s">
        <v>205</v>
      </c>
    </row>
    <row r="79" spans="1:11" s="11" customFormat="1" ht="30.75" hidden="1" thickBot="1" x14ac:dyDescent="0.3">
      <c r="A79" s="6" t="s">
        <v>28</v>
      </c>
      <c r="C79" s="3">
        <v>44831</v>
      </c>
      <c r="D79" s="1" t="s">
        <v>0</v>
      </c>
      <c r="F79" s="12"/>
      <c r="G79" s="12"/>
      <c r="H79" s="8">
        <v>960</v>
      </c>
      <c r="I79" s="6" t="s">
        <v>206</v>
      </c>
      <c r="J79" s="6" t="s">
        <v>207</v>
      </c>
      <c r="K79" s="6" t="s">
        <v>208</v>
      </c>
    </row>
    <row r="80" spans="1:11" s="11" customFormat="1" ht="30.75" hidden="1" thickBot="1" x14ac:dyDescent="0.3">
      <c r="A80" s="6" t="s">
        <v>28</v>
      </c>
      <c r="C80" s="3">
        <v>44817</v>
      </c>
      <c r="D80" s="1" t="s">
        <v>0</v>
      </c>
      <c r="F80" s="12"/>
      <c r="G80" s="12"/>
      <c r="H80" s="8">
        <v>72.599999999999994</v>
      </c>
      <c r="I80" s="6" t="s">
        <v>209</v>
      </c>
      <c r="J80" s="6" t="s">
        <v>210</v>
      </c>
      <c r="K80" s="6" t="s">
        <v>211</v>
      </c>
    </row>
    <row r="81" spans="1:11" s="11" customFormat="1" ht="30.75" hidden="1" thickBot="1" x14ac:dyDescent="0.3">
      <c r="A81" s="6" t="s">
        <v>28</v>
      </c>
      <c r="C81" s="3">
        <v>44817</v>
      </c>
      <c r="D81" s="1" t="s">
        <v>0</v>
      </c>
      <c r="F81" s="12"/>
      <c r="G81" s="12"/>
      <c r="H81" s="8">
        <v>142.85</v>
      </c>
      <c r="I81" s="6" t="s">
        <v>212</v>
      </c>
      <c r="J81" s="6" t="s">
        <v>213</v>
      </c>
      <c r="K81" s="6" t="s">
        <v>214</v>
      </c>
    </row>
    <row r="82" spans="1:11" s="11" customFormat="1" ht="30.75" hidden="1" thickBot="1" x14ac:dyDescent="0.3">
      <c r="A82" s="6" t="s">
        <v>28</v>
      </c>
      <c r="C82" s="3">
        <v>44831</v>
      </c>
      <c r="D82" s="1" t="s">
        <v>103</v>
      </c>
      <c r="H82" s="8">
        <v>74.28</v>
      </c>
      <c r="I82" s="6" t="s">
        <v>212</v>
      </c>
      <c r="J82" s="6" t="s">
        <v>213</v>
      </c>
      <c r="K82" s="6" t="s">
        <v>215</v>
      </c>
    </row>
    <row r="83" spans="1:11" s="11" customFormat="1" ht="30.75" hidden="1" thickBot="1" x14ac:dyDescent="0.3">
      <c r="A83" s="18" t="s">
        <v>28</v>
      </c>
      <c r="C83" s="19">
        <v>44817</v>
      </c>
      <c r="D83" s="20" t="s">
        <v>0</v>
      </c>
      <c r="F83" s="12"/>
      <c r="G83" s="12"/>
      <c r="H83" s="22">
        <v>1097.0899999999999</v>
      </c>
      <c r="I83" s="18" t="s">
        <v>216</v>
      </c>
      <c r="J83" s="18" t="s">
        <v>217</v>
      </c>
      <c r="K83" s="18" t="s">
        <v>218</v>
      </c>
    </row>
    <row r="84" spans="1:11" x14ac:dyDescent="0.25">
      <c r="A84" s="13" t="s">
        <v>338</v>
      </c>
      <c r="B84" s="46" t="s">
        <v>541</v>
      </c>
      <c r="C84" s="14">
        <v>44761</v>
      </c>
      <c r="D84" s="13" t="s">
        <v>0</v>
      </c>
      <c r="E84" s="46" t="s">
        <v>558</v>
      </c>
      <c r="F84" s="47">
        <v>4263.6000000000004</v>
      </c>
      <c r="G84" s="47" t="s">
        <v>544</v>
      </c>
      <c r="H84" s="15">
        <v>4263.6000000000004</v>
      </c>
      <c r="I84" s="13" t="s">
        <v>85</v>
      </c>
      <c r="J84" s="13" t="s">
        <v>86</v>
      </c>
      <c r="K84" s="13" t="s">
        <v>339</v>
      </c>
    </row>
    <row r="85" spans="1:11" ht="30" x14ac:dyDescent="0.25">
      <c r="A85" s="13" t="s">
        <v>340</v>
      </c>
      <c r="B85" s="46" t="s">
        <v>540</v>
      </c>
      <c r="C85" s="14">
        <v>44761</v>
      </c>
      <c r="D85" s="13" t="s">
        <v>0</v>
      </c>
      <c r="E85" s="46" t="s">
        <v>557</v>
      </c>
      <c r="F85" s="47">
        <f>+H85/1.1</f>
        <v>10800</v>
      </c>
      <c r="G85" s="47">
        <f>+F85*0.1</f>
        <v>1080</v>
      </c>
      <c r="H85" s="15">
        <v>11880</v>
      </c>
      <c r="I85" s="13" t="s">
        <v>341</v>
      </c>
      <c r="J85" s="13" t="s">
        <v>342</v>
      </c>
      <c r="K85" s="13" t="s">
        <v>343</v>
      </c>
    </row>
    <row r="86" spans="1:11" ht="30" x14ac:dyDescent="0.25">
      <c r="A86" s="13" t="s">
        <v>349</v>
      </c>
      <c r="B86" s="46" t="s">
        <v>540</v>
      </c>
      <c r="C86" s="14">
        <v>44761</v>
      </c>
      <c r="D86" s="13" t="s">
        <v>0</v>
      </c>
      <c r="E86" s="46" t="s">
        <v>557</v>
      </c>
      <c r="F86" s="47">
        <f>+H86/1.1</f>
        <v>11091.563636363635</v>
      </c>
      <c r="G86" s="47">
        <f>+F86*0.1</f>
        <v>1109.1563636363635</v>
      </c>
      <c r="H86" s="15">
        <v>12200.72</v>
      </c>
      <c r="I86" s="13" t="s">
        <v>350</v>
      </c>
      <c r="J86" s="13" t="s">
        <v>351</v>
      </c>
      <c r="K86" s="13" t="s">
        <v>352</v>
      </c>
    </row>
    <row r="87" spans="1:11" ht="30" x14ac:dyDescent="0.25">
      <c r="A87" s="13" t="s">
        <v>353</v>
      </c>
      <c r="B87" s="46" t="s">
        <v>540</v>
      </c>
      <c r="C87" s="14">
        <v>44761</v>
      </c>
      <c r="D87" s="13" t="s">
        <v>0</v>
      </c>
      <c r="E87" s="46" t="s">
        <v>560</v>
      </c>
      <c r="F87" s="47">
        <f>+H87/1.1</f>
        <v>14945.327272727272</v>
      </c>
      <c r="G87" s="47">
        <f>+F87*0.1</f>
        <v>1494.5327272727272</v>
      </c>
      <c r="H87" s="15">
        <v>16439.86</v>
      </c>
      <c r="I87" s="13" t="s">
        <v>350</v>
      </c>
      <c r="J87" s="13" t="s">
        <v>351</v>
      </c>
      <c r="K87" s="13" t="s">
        <v>354</v>
      </c>
    </row>
    <row r="88" spans="1:11" s="11" customFormat="1" ht="30.75" hidden="1" thickBot="1" x14ac:dyDescent="0.3">
      <c r="A88" s="31" t="s">
        <v>28</v>
      </c>
      <c r="C88" s="32">
        <v>44817</v>
      </c>
      <c r="D88" s="33" t="s">
        <v>0</v>
      </c>
      <c r="F88" s="12"/>
      <c r="G88" s="12"/>
      <c r="H88" s="34">
        <v>440</v>
      </c>
      <c r="I88" s="31" t="s">
        <v>233</v>
      </c>
      <c r="J88" s="31" t="s">
        <v>234</v>
      </c>
      <c r="K88" s="31" t="s">
        <v>235</v>
      </c>
    </row>
    <row r="89" spans="1:11" s="11" customFormat="1" ht="15.75" hidden="1" thickBot="1" x14ac:dyDescent="0.3">
      <c r="A89" s="18" t="s">
        <v>28</v>
      </c>
      <c r="C89" s="19">
        <v>44831</v>
      </c>
      <c r="D89" s="20" t="s">
        <v>103</v>
      </c>
      <c r="H89" s="22">
        <v>1039.95</v>
      </c>
      <c r="I89" s="18" t="s">
        <v>236</v>
      </c>
      <c r="J89" s="18" t="s">
        <v>237</v>
      </c>
      <c r="K89" s="18" t="s">
        <v>238</v>
      </c>
    </row>
    <row r="90" spans="1:11" ht="30" x14ac:dyDescent="0.25">
      <c r="A90" s="13" t="s">
        <v>107</v>
      </c>
      <c r="B90" s="46" t="s">
        <v>540</v>
      </c>
      <c r="C90" s="14">
        <v>44817</v>
      </c>
      <c r="D90" s="13" t="s">
        <v>0</v>
      </c>
      <c r="E90" s="46" t="s">
        <v>554</v>
      </c>
      <c r="F90" s="47">
        <v>7300</v>
      </c>
      <c r="G90" s="47">
        <v>1533</v>
      </c>
      <c r="H90" s="15">
        <v>8833</v>
      </c>
      <c r="I90" s="13" t="s">
        <v>108</v>
      </c>
      <c r="J90" s="13" t="s">
        <v>109</v>
      </c>
      <c r="K90" s="13" t="s">
        <v>110</v>
      </c>
    </row>
    <row r="91" spans="1:11" ht="30" x14ac:dyDescent="0.25">
      <c r="A91" s="13" t="s">
        <v>363</v>
      </c>
      <c r="B91" s="46" t="s">
        <v>540</v>
      </c>
      <c r="C91" s="14">
        <v>44747</v>
      </c>
      <c r="D91" s="13" t="s">
        <v>0</v>
      </c>
      <c r="E91" s="46" t="s">
        <v>545</v>
      </c>
      <c r="F91" s="47">
        <v>14852.25</v>
      </c>
      <c r="G91" s="47" t="s">
        <v>544</v>
      </c>
      <c r="H91" s="15">
        <v>14852.25</v>
      </c>
      <c r="I91" s="13" t="s">
        <v>364</v>
      </c>
      <c r="J91" s="13" t="s">
        <v>365</v>
      </c>
      <c r="K91" s="13" t="s">
        <v>366</v>
      </c>
    </row>
    <row r="92" spans="1:11" s="11" customFormat="1" ht="30.75" hidden="1" thickBot="1" x14ac:dyDescent="0.3">
      <c r="A92" s="31" t="s">
        <v>28</v>
      </c>
      <c r="C92" s="32">
        <v>44817</v>
      </c>
      <c r="D92" s="33" t="s">
        <v>0</v>
      </c>
      <c r="F92" s="12"/>
      <c r="G92" s="12"/>
      <c r="H92" s="34">
        <v>229.6</v>
      </c>
      <c r="I92" s="31" t="s">
        <v>244</v>
      </c>
      <c r="J92" s="31" t="s">
        <v>245</v>
      </c>
      <c r="K92" s="31" t="s">
        <v>246</v>
      </c>
    </row>
    <row r="93" spans="1:11" s="11" customFormat="1" ht="30.75" hidden="1" thickBot="1" x14ac:dyDescent="0.3">
      <c r="A93" s="6" t="s">
        <v>28</v>
      </c>
      <c r="C93" s="3">
        <v>44817</v>
      </c>
      <c r="D93" s="1" t="s">
        <v>0</v>
      </c>
      <c r="F93" s="12"/>
      <c r="G93" s="12"/>
      <c r="H93" s="8">
        <v>183.1</v>
      </c>
      <c r="I93" s="6" t="s">
        <v>244</v>
      </c>
      <c r="J93" s="6" t="s">
        <v>245</v>
      </c>
      <c r="K93" s="6" t="s">
        <v>246</v>
      </c>
    </row>
    <row r="94" spans="1:11" s="11" customFormat="1" ht="30.75" hidden="1" thickBot="1" x14ac:dyDescent="0.3">
      <c r="A94" s="18" t="s">
        <v>28</v>
      </c>
      <c r="C94" s="19">
        <v>44817</v>
      </c>
      <c r="D94" s="20" t="s">
        <v>0</v>
      </c>
      <c r="F94" s="12"/>
      <c r="G94" s="12"/>
      <c r="H94" s="21">
        <v>100</v>
      </c>
      <c r="I94" s="18" t="s">
        <v>247</v>
      </c>
      <c r="J94" s="18" t="s">
        <v>248</v>
      </c>
      <c r="K94" s="18" t="s">
        <v>249</v>
      </c>
    </row>
    <row r="95" spans="1:11" ht="30" x14ac:dyDescent="0.25">
      <c r="A95" s="13" t="s">
        <v>367</v>
      </c>
      <c r="B95" s="46" t="s">
        <v>540</v>
      </c>
      <c r="C95" s="14">
        <v>44747</v>
      </c>
      <c r="D95" s="13" t="s">
        <v>0</v>
      </c>
      <c r="E95" s="46" t="s">
        <v>546</v>
      </c>
      <c r="F95" s="47">
        <v>14850</v>
      </c>
      <c r="G95" s="47" t="s">
        <v>544</v>
      </c>
      <c r="H95" s="15">
        <v>14850</v>
      </c>
      <c r="I95" s="13" t="s">
        <v>364</v>
      </c>
      <c r="J95" s="13" t="s">
        <v>365</v>
      </c>
      <c r="K95" s="13" t="s">
        <v>368</v>
      </c>
    </row>
    <row r="96" spans="1:11" s="11" customFormat="1" ht="30.75" hidden="1" thickBot="1" x14ac:dyDescent="0.3">
      <c r="A96" s="27" t="s">
        <v>28</v>
      </c>
      <c r="C96" s="28">
        <v>44817</v>
      </c>
      <c r="D96" s="29" t="s">
        <v>0</v>
      </c>
      <c r="F96" s="12"/>
      <c r="G96" s="12"/>
      <c r="H96" s="30">
        <v>339.99</v>
      </c>
      <c r="I96" s="27" t="s">
        <v>254</v>
      </c>
      <c r="J96" s="27" t="s">
        <v>255</v>
      </c>
      <c r="K96" s="27" t="s">
        <v>256</v>
      </c>
    </row>
    <row r="97" spans="1:11" ht="30" x14ac:dyDescent="0.25">
      <c r="A97" s="13" t="s">
        <v>369</v>
      </c>
      <c r="B97" s="46" t="s">
        <v>542</v>
      </c>
      <c r="C97" s="14">
        <v>44746</v>
      </c>
      <c r="D97" s="13" t="s">
        <v>0</v>
      </c>
      <c r="E97" s="46" t="s">
        <v>559</v>
      </c>
      <c r="F97" s="47">
        <v>14962.5</v>
      </c>
      <c r="G97" s="47" t="s">
        <v>544</v>
      </c>
      <c r="H97" s="15">
        <v>14962.5</v>
      </c>
      <c r="I97" s="13" t="s">
        <v>364</v>
      </c>
      <c r="J97" s="13" t="s">
        <v>365</v>
      </c>
      <c r="K97" s="13" t="s">
        <v>370</v>
      </c>
    </row>
    <row r="98" spans="1:11" s="11" customFormat="1" ht="15.75" hidden="1" thickBot="1" x14ac:dyDescent="0.3">
      <c r="A98" s="27" t="s">
        <v>28</v>
      </c>
      <c r="C98" s="28">
        <v>44817</v>
      </c>
      <c r="D98" s="29" t="s">
        <v>0</v>
      </c>
      <c r="F98" s="12"/>
      <c r="G98" s="12"/>
      <c r="H98" s="30">
        <v>119.99</v>
      </c>
      <c r="I98" s="27" t="s">
        <v>261</v>
      </c>
      <c r="J98" s="27" t="s">
        <v>262</v>
      </c>
      <c r="K98" s="27" t="s">
        <v>263</v>
      </c>
    </row>
    <row r="99" spans="1:11" ht="30" x14ac:dyDescent="0.25">
      <c r="A99" s="13" t="s">
        <v>115</v>
      </c>
      <c r="B99" s="46" t="s">
        <v>540</v>
      </c>
      <c r="C99" s="14">
        <v>44817</v>
      </c>
      <c r="D99" s="13" t="s">
        <v>0</v>
      </c>
      <c r="E99" s="46" t="s">
        <v>555</v>
      </c>
      <c r="F99" s="47">
        <v>1493</v>
      </c>
      <c r="G99" s="47">
        <v>313.52999999999997</v>
      </c>
      <c r="H99" s="15">
        <v>1806.53</v>
      </c>
      <c r="I99" s="13" t="s">
        <v>111</v>
      </c>
      <c r="J99" s="13" t="s">
        <v>112</v>
      </c>
      <c r="K99" s="13" t="s">
        <v>116</v>
      </c>
    </row>
    <row r="100" spans="1:11" s="11" customFormat="1" ht="15.75" hidden="1" thickBot="1" x14ac:dyDescent="0.3">
      <c r="A100" s="31" t="s">
        <v>28</v>
      </c>
      <c r="C100" s="32">
        <v>44831</v>
      </c>
      <c r="D100" s="33" t="s">
        <v>0</v>
      </c>
      <c r="F100" s="12"/>
      <c r="G100" s="12"/>
      <c r="H100" s="34">
        <v>53.96</v>
      </c>
      <c r="I100" s="31" t="s">
        <v>268</v>
      </c>
      <c r="J100" s="31" t="s">
        <v>269</v>
      </c>
      <c r="K100" s="31" t="s">
        <v>270</v>
      </c>
    </row>
    <row r="101" spans="1:11" s="11" customFormat="1" ht="30.75" hidden="1" thickBot="1" x14ac:dyDescent="0.3">
      <c r="A101" s="6" t="s">
        <v>28</v>
      </c>
      <c r="C101" s="3">
        <v>44817</v>
      </c>
      <c r="D101" s="1" t="s">
        <v>0</v>
      </c>
      <c r="F101" s="12"/>
      <c r="G101" s="12"/>
      <c r="H101" s="8">
        <v>91.76</v>
      </c>
      <c r="I101" s="6" t="s">
        <v>271</v>
      </c>
      <c r="J101" s="6" t="s">
        <v>272</v>
      </c>
      <c r="K101" s="6" t="s">
        <v>273</v>
      </c>
    </row>
    <row r="102" spans="1:11" s="11" customFormat="1" ht="30.75" hidden="1" thickBot="1" x14ac:dyDescent="0.3">
      <c r="A102" s="18" t="s">
        <v>28</v>
      </c>
      <c r="C102" s="19">
        <v>44831</v>
      </c>
      <c r="D102" s="20" t="s">
        <v>103</v>
      </c>
      <c r="H102" s="21">
        <v>176.76</v>
      </c>
      <c r="I102" s="18" t="s">
        <v>271</v>
      </c>
      <c r="J102" s="18" t="s">
        <v>272</v>
      </c>
      <c r="K102" s="18" t="s">
        <v>274</v>
      </c>
    </row>
    <row r="103" spans="1:11" ht="30" x14ac:dyDescent="0.25">
      <c r="A103" s="13" t="s">
        <v>117</v>
      </c>
      <c r="B103" s="46" t="s">
        <v>542</v>
      </c>
      <c r="C103" s="14">
        <v>44831</v>
      </c>
      <c r="D103" s="13" t="s">
        <v>0</v>
      </c>
      <c r="E103" s="46" t="s">
        <v>556</v>
      </c>
      <c r="F103" s="47">
        <v>3200</v>
      </c>
      <c r="G103" s="47" t="s">
        <v>544</v>
      </c>
      <c r="H103" s="15">
        <v>3200</v>
      </c>
      <c r="I103" s="13" t="s">
        <v>118</v>
      </c>
      <c r="J103" s="13" t="s">
        <v>119</v>
      </c>
      <c r="K103" s="13" t="s">
        <v>120</v>
      </c>
    </row>
    <row r="104" spans="1:11" ht="30" x14ac:dyDescent="0.25">
      <c r="A104" s="13" t="s">
        <v>121</v>
      </c>
      <c r="B104" s="46" t="s">
        <v>540</v>
      </c>
      <c r="C104" s="14">
        <v>44817</v>
      </c>
      <c r="D104" s="13" t="s">
        <v>0</v>
      </c>
      <c r="E104" s="46" t="s">
        <v>546</v>
      </c>
      <c r="F104" s="47">
        <v>4480</v>
      </c>
      <c r="G104" s="47" t="s">
        <v>544</v>
      </c>
      <c r="H104" s="15">
        <v>4480</v>
      </c>
      <c r="I104" s="13" t="s">
        <v>122</v>
      </c>
      <c r="J104" s="13" t="s">
        <v>123</v>
      </c>
      <c r="K104" s="13" t="s">
        <v>124</v>
      </c>
    </row>
    <row r="105" spans="1:11" s="11" customFormat="1" ht="15.75" hidden="1" thickBot="1" x14ac:dyDescent="0.3">
      <c r="A105" s="31" t="s">
        <v>28</v>
      </c>
      <c r="C105" s="32">
        <v>44817</v>
      </c>
      <c r="D105" s="33" t="s">
        <v>0</v>
      </c>
      <c r="F105" s="12"/>
      <c r="G105" s="12"/>
      <c r="H105" s="34">
        <v>3.43</v>
      </c>
      <c r="I105" s="31" t="s">
        <v>281</v>
      </c>
      <c r="J105" s="31" t="s">
        <v>282</v>
      </c>
      <c r="K105" s="31" t="s">
        <v>283</v>
      </c>
    </row>
    <row r="106" spans="1:11" s="11" customFormat="1" ht="15.75" hidden="1" thickBot="1" x14ac:dyDescent="0.3">
      <c r="A106" s="6" t="s">
        <v>28</v>
      </c>
      <c r="C106" s="3">
        <v>44831</v>
      </c>
      <c r="D106" s="1" t="s">
        <v>0</v>
      </c>
      <c r="F106" s="12"/>
      <c r="G106" s="12"/>
      <c r="H106" s="8">
        <v>3.43</v>
      </c>
      <c r="I106" s="6" t="s">
        <v>281</v>
      </c>
      <c r="J106" s="6" t="s">
        <v>282</v>
      </c>
      <c r="K106" s="6" t="s">
        <v>284</v>
      </c>
    </row>
    <row r="107" spans="1:11" s="11" customFormat="1" ht="15.75" hidden="1" thickBot="1" x14ac:dyDescent="0.3">
      <c r="A107" s="6" t="s">
        <v>28</v>
      </c>
      <c r="C107" s="3">
        <v>44817</v>
      </c>
      <c r="D107" s="1" t="s">
        <v>0</v>
      </c>
      <c r="F107" s="12"/>
      <c r="G107" s="12"/>
      <c r="H107" s="8">
        <v>8.81</v>
      </c>
      <c r="I107" s="6" t="s">
        <v>285</v>
      </c>
      <c r="J107" s="6" t="s">
        <v>286</v>
      </c>
      <c r="K107" s="6" t="s">
        <v>287</v>
      </c>
    </row>
    <row r="108" spans="1:11" s="11" customFormat="1" ht="15.75" hidden="1" thickBot="1" x14ac:dyDescent="0.3">
      <c r="A108" s="18" t="s">
        <v>28</v>
      </c>
      <c r="C108" s="19">
        <v>44817</v>
      </c>
      <c r="D108" s="20" t="s">
        <v>0</v>
      </c>
      <c r="F108" s="12"/>
      <c r="G108" s="12"/>
      <c r="H108" s="21">
        <v>8.81</v>
      </c>
      <c r="I108" s="18" t="s">
        <v>285</v>
      </c>
      <c r="J108" s="18" t="s">
        <v>286</v>
      </c>
      <c r="K108" s="18" t="s">
        <v>287</v>
      </c>
    </row>
    <row r="109" spans="1:11" ht="30" x14ac:dyDescent="0.25">
      <c r="A109" s="13" t="s">
        <v>371</v>
      </c>
      <c r="B109" s="46" t="s">
        <v>542</v>
      </c>
      <c r="C109" s="14">
        <v>44767</v>
      </c>
      <c r="D109" s="13" t="s">
        <v>0</v>
      </c>
      <c r="E109" s="46" t="s">
        <v>545</v>
      </c>
      <c r="F109" s="47">
        <v>14880</v>
      </c>
      <c r="G109" s="47" t="s">
        <v>544</v>
      </c>
      <c r="H109" s="15">
        <v>14880</v>
      </c>
      <c r="I109" s="13" t="s">
        <v>122</v>
      </c>
      <c r="J109" s="13" t="s">
        <v>123</v>
      </c>
      <c r="K109" s="13" t="s">
        <v>372</v>
      </c>
    </row>
    <row r="110" spans="1:11" s="11" customFormat="1" ht="15.75" hidden="1" thickBot="1" x14ac:dyDescent="0.3">
      <c r="A110" s="36" t="s">
        <v>293</v>
      </c>
      <c r="C110" s="37">
        <v>44761</v>
      </c>
      <c r="D110" s="36" t="s">
        <v>292</v>
      </c>
      <c r="H110" s="38">
        <v>91.64</v>
      </c>
      <c r="I110" s="36" t="s">
        <v>294</v>
      </c>
      <c r="J110" s="39" t="s">
        <v>295</v>
      </c>
      <c r="K110" s="39" t="s">
        <v>296</v>
      </c>
    </row>
    <row r="111" spans="1:11" s="11" customFormat="1" ht="27" hidden="1" thickBot="1" x14ac:dyDescent="0.3">
      <c r="A111" s="23" t="s">
        <v>293</v>
      </c>
      <c r="C111" s="24">
        <v>44761</v>
      </c>
      <c r="D111" s="23" t="s">
        <v>0</v>
      </c>
      <c r="F111" s="12"/>
      <c r="G111" s="12"/>
      <c r="H111" s="25">
        <v>580.79999999999995</v>
      </c>
      <c r="I111" s="23" t="s">
        <v>297</v>
      </c>
      <c r="J111" s="26" t="s">
        <v>298</v>
      </c>
      <c r="K111" s="26" t="s">
        <v>299</v>
      </c>
    </row>
    <row r="112" spans="1:11" ht="30" x14ac:dyDescent="0.25">
      <c r="A112" s="13" t="s">
        <v>376</v>
      </c>
      <c r="B112" s="46" t="s">
        <v>542</v>
      </c>
      <c r="C112" s="14">
        <v>44767</v>
      </c>
      <c r="D112" s="13" t="s">
        <v>0</v>
      </c>
      <c r="E112" s="46" t="s">
        <v>547</v>
      </c>
      <c r="F112" s="47">
        <f>+H112/1.21</f>
        <v>14500</v>
      </c>
      <c r="G112" s="47">
        <f>+F112*0.21</f>
        <v>3045</v>
      </c>
      <c r="H112" s="15">
        <v>17545</v>
      </c>
      <c r="I112" s="13" t="s">
        <v>377</v>
      </c>
      <c r="J112" s="13" t="s">
        <v>378</v>
      </c>
      <c r="K112" s="13" t="s">
        <v>379</v>
      </c>
    </row>
    <row r="113" spans="1:11" ht="30" x14ac:dyDescent="0.25">
      <c r="A113" s="13" t="s">
        <v>125</v>
      </c>
      <c r="B113" s="46" t="s">
        <v>542</v>
      </c>
      <c r="C113" s="14">
        <v>44834</v>
      </c>
      <c r="D113" s="13" t="s">
        <v>0</v>
      </c>
      <c r="E113" s="46" t="s">
        <v>557</v>
      </c>
      <c r="F113" s="47">
        <f>+H113/1.1</f>
        <v>999.9</v>
      </c>
      <c r="G113" s="47">
        <f>+F113*0.1</f>
        <v>99.990000000000009</v>
      </c>
      <c r="H113" s="15">
        <v>1099.8900000000001</v>
      </c>
      <c r="I113" s="13" t="s">
        <v>126</v>
      </c>
      <c r="J113" s="13" t="s">
        <v>127</v>
      </c>
      <c r="K113" s="13" t="s">
        <v>128</v>
      </c>
    </row>
    <row r="114" spans="1:11" ht="30" x14ac:dyDescent="0.25">
      <c r="A114" s="13" t="s">
        <v>380</v>
      </c>
      <c r="B114" s="46" t="s">
        <v>540</v>
      </c>
      <c r="C114" s="14">
        <v>44761</v>
      </c>
      <c r="D114" s="13" t="s">
        <v>0</v>
      </c>
      <c r="E114" s="46" t="s">
        <v>548</v>
      </c>
      <c r="F114" s="47">
        <f>+H114/1.1</f>
        <v>14939.999999999998</v>
      </c>
      <c r="G114" s="47">
        <f>+F114*0.1</f>
        <v>1494</v>
      </c>
      <c r="H114" s="15">
        <v>16434</v>
      </c>
      <c r="I114" s="13" t="s">
        <v>126</v>
      </c>
      <c r="J114" s="13" t="s">
        <v>127</v>
      </c>
      <c r="K114" s="13" t="s">
        <v>381</v>
      </c>
    </row>
    <row r="115" spans="1:11" ht="30" x14ac:dyDescent="0.25">
      <c r="A115" s="13" t="s">
        <v>125</v>
      </c>
      <c r="B115" s="46" t="s">
        <v>540</v>
      </c>
      <c r="C115" s="14">
        <v>44761</v>
      </c>
      <c r="D115" s="13" t="s">
        <v>0</v>
      </c>
      <c r="E115" s="46" t="s">
        <v>557</v>
      </c>
      <c r="F115" s="47">
        <f>+H115/1.1</f>
        <v>8918.0999999999985</v>
      </c>
      <c r="G115" s="47">
        <f>+F115*0.1</f>
        <v>891.81</v>
      </c>
      <c r="H115" s="15">
        <v>9809.91</v>
      </c>
      <c r="I115" s="13" t="s">
        <v>126</v>
      </c>
      <c r="J115" s="13" t="s">
        <v>127</v>
      </c>
      <c r="K115" s="13" t="s">
        <v>128</v>
      </c>
    </row>
    <row r="116" spans="1:11" s="11" customFormat="1" ht="27" hidden="1" thickBot="1" x14ac:dyDescent="0.3">
      <c r="A116" s="40" t="s">
        <v>293</v>
      </c>
      <c r="C116" s="41">
        <v>44747</v>
      </c>
      <c r="D116" s="40" t="s">
        <v>0</v>
      </c>
      <c r="F116" s="12"/>
      <c r="G116" s="12"/>
      <c r="H116" s="42">
        <v>100</v>
      </c>
      <c r="I116" s="40" t="s">
        <v>309</v>
      </c>
      <c r="J116" s="43" t="s">
        <v>310</v>
      </c>
      <c r="K116" s="43" t="s">
        <v>311</v>
      </c>
    </row>
    <row r="117" spans="1:11" ht="30" x14ac:dyDescent="0.25">
      <c r="A117" s="13" t="s">
        <v>382</v>
      </c>
      <c r="B117" s="46" t="s">
        <v>540</v>
      </c>
      <c r="C117" s="14">
        <v>44747</v>
      </c>
      <c r="D117" s="13" t="s">
        <v>0</v>
      </c>
      <c r="E117" s="46" t="s">
        <v>545</v>
      </c>
      <c r="F117" s="47">
        <v>14996.8</v>
      </c>
      <c r="G117" s="47" t="s">
        <v>544</v>
      </c>
      <c r="H117" s="15">
        <v>14996.8</v>
      </c>
      <c r="I117" s="13" t="s">
        <v>383</v>
      </c>
      <c r="J117" s="13" t="s">
        <v>384</v>
      </c>
      <c r="K117" s="13" t="s">
        <v>385</v>
      </c>
    </row>
    <row r="118" spans="1:11" ht="30" x14ac:dyDescent="0.25">
      <c r="A118" s="13" t="s">
        <v>141</v>
      </c>
      <c r="B118" s="46" t="s">
        <v>540</v>
      </c>
      <c r="C118" s="14">
        <v>44831</v>
      </c>
      <c r="D118" s="13" t="s">
        <v>0</v>
      </c>
      <c r="E118" s="46" t="s">
        <v>546</v>
      </c>
      <c r="F118" s="47">
        <v>7122.2</v>
      </c>
      <c r="G118" s="47" t="s">
        <v>544</v>
      </c>
      <c r="H118" s="15">
        <v>7122.2</v>
      </c>
      <c r="I118" s="13" t="s">
        <v>142</v>
      </c>
      <c r="J118" s="13" t="s">
        <v>143</v>
      </c>
      <c r="K118" s="13" t="s">
        <v>144</v>
      </c>
    </row>
    <row r="119" spans="1:11" ht="30" x14ac:dyDescent="0.25">
      <c r="A119" s="13" t="s">
        <v>141</v>
      </c>
      <c r="B119" s="46" t="s">
        <v>540</v>
      </c>
      <c r="C119" s="14">
        <v>44831</v>
      </c>
      <c r="D119" s="13" t="s">
        <v>0</v>
      </c>
      <c r="E119" s="46" t="s">
        <v>546</v>
      </c>
      <c r="F119" s="47">
        <v>4452.8</v>
      </c>
      <c r="G119" s="47" t="s">
        <v>544</v>
      </c>
      <c r="H119" s="15">
        <v>4452.8</v>
      </c>
      <c r="I119" s="13" t="s">
        <v>142</v>
      </c>
      <c r="J119" s="13" t="s">
        <v>143</v>
      </c>
      <c r="K119" s="13" t="s">
        <v>145</v>
      </c>
    </row>
    <row r="120" spans="1:11" ht="30" x14ac:dyDescent="0.25">
      <c r="A120" s="13" t="s">
        <v>146</v>
      </c>
      <c r="B120" s="46" t="s">
        <v>540</v>
      </c>
      <c r="C120" s="14">
        <v>44831</v>
      </c>
      <c r="D120" s="13" t="s">
        <v>0</v>
      </c>
      <c r="E120" s="46" t="s">
        <v>558</v>
      </c>
      <c r="F120" s="47">
        <v>2315</v>
      </c>
      <c r="G120" s="47">
        <f>+F120*0.21</f>
        <v>486.15</v>
      </c>
      <c r="H120" s="15">
        <v>2801.15</v>
      </c>
      <c r="I120" s="13" t="s">
        <v>147</v>
      </c>
      <c r="J120" s="13" t="s">
        <v>148</v>
      </c>
      <c r="K120" s="13" t="s">
        <v>149</v>
      </c>
    </row>
    <row r="121" spans="1:11" s="11" customFormat="1" ht="27" hidden="1" thickBot="1" x14ac:dyDescent="0.3">
      <c r="A121" s="40" t="s">
        <v>293</v>
      </c>
      <c r="C121" s="41">
        <v>44761</v>
      </c>
      <c r="D121" s="40" t="s">
        <v>0</v>
      </c>
      <c r="F121" s="12"/>
      <c r="G121" s="12"/>
      <c r="H121" s="42">
        <v>100</v>
      </c>
      <c r="I121" s="40" t="s">
        <v>325</v>
      </c>
      <c r="J121" s="43" t="s">
        <v>326</v>
      </c>
      <c r="K121" s="43" t="s">
        <v>327</v>
      </c>
    </row>
    <row r="122" spans="1:11" ht="30" x14ac:dyDescent="0.25">
      <c r="A122" s="13" t="s">
        <v>390</v>
      </c>
      <c r="B122" s="46" t="s">
        <v>540</v>
      </c>
      <c r="C122" s="14">
        <v>44761</v>
      </c>
      <c r="D122" s="13" t="s">
        <v>0</v>
      </c>
      <c r="E122" s="46" t="s">
        <v>557</v>
      </c>
      <c r="F122" s="47">
        <f>+H122/1.1</f>
        <v>8280</v>
      </c>
      <c r="G122" s="47">
        <f>+F122*0.1</f>
        <v>828</v>
      </c>
      <c r="H122" s="15">
        <v>9108</v>
      </c>
      <c r="I122" s="13" t="s">
        <v>391</v>
      </c>
      <c r="J122" s="13" t="s">
        <v>392</v>
      </c>
      <c r="K122" s="13" t="s">
        <v>393</v>
      </c>
    </row>
    <row r="123" spans="1:11" ht="30" x14ac:dyDescent="0.25">
      <c r="A123" s="13" t="s">
        <v>394</v>
      </c>
      <c r="B123" s="46" t="s">
        <v>540</v>
      </c>
      <c r="C123" s="14">
        <v>44761</v>
      </c>
      <c r="D123" s="13" t="s">
        <v>0</v>
      </c>
      <c r="E123" s="46" t="s">
        <v>557</v>
      </c>
      <c r="F123" s="47">
        <f>+H123/1.1</f>
        <v>14952</v>
      </c>
      <c r="G123" s="47">
        <f>+F123*0.1</f>
        <v>1495.2</v>
      </c>
      <c r="H123" s="15">
        <v>16447.2</v>
      </c>
      <c r="I123" s="13" t="s">
        <v>391</v>
      </c>
      <c r="J123" s="13" t="s">
        <v>392</v>
      </c>
      <c r="K123" s="13" t="s">
        <v>395</v>
      </c>
    </row>
    <row r="124" spans="1:11" ht="30" x14ac:dyDescent="0.25">
      <c r="A124" s="13" t="s">
        <v>397</v>
      </c>
      <c r="B124" s="46" t="s">
        <v>540</v>
      </c>
      <c r="C124" s="14">
        <v>44761</v>
      </c>
      <c r="D124" s="13" t="s">
        <v>0</v>
      </c>
      <c r="E124" s="46" t="s">
        <v>557</v>
      </c>
      <c r="F124" s="47">
        <f>+H124/1.1</f>
        <v>8280</v>
      </c>
      <c r="G124" s="47">
        <f>+F124*0.1</f>
        <v>828</v>
      </c>
      <c r="H124" s="15">
        <v>9108</v>
      </c>
      <c r="I124" s="13" t="s">
        <v>398</v>
      </c>
      <c r="J124" s="13" t="s">
        <v>399</v>
      </c>
      <c r="K124" s="13" t="s">
        <v>400</v>
      </c>
    </row>
    <row r="125" spans="1:11" ht="30" x14ac:dyDescent="0.25">
      <c r="A125" s="13" t="s">
        <v>401</v>
      </c>
      <c r="B125" s="46" t="s">
        <v>540</v>
      </c>
      <c r="C125" s="14">
        <v>44761</v>
      </c>
      <c r="D125" s="13" t="s">
        <v>0</v>
      </c>
      <c r="E125" s="46" t="s">
        <v>557</v>
      </c>
      <c r="F125" s="47">
        <f>+H125/1.1</f>
        <v>8280</v>
      </c>
      <c r="G125" s="47">
        <f>+F125*0.1</f>
        <v>828</v>
      </c>
      <c r="H125" s="15">
        <v>9108</v>
      </c>
      <c r="I125" s="13" t="s">
        <v>398</v>
      </c>
      <c r="J125" s="13" t="s">
        <v>399</v>
      </c>
      <c r="K125" s="13" t="s">
        <v>402</v>
      </c>
    </row>
    <row r="126" spans="1:11" ht="30" x14ac:dyDescent="0.25">
      <c r="A126" s="13" t="s">
        <v>403</v>
      </c>
      <c r="B126" s="46" t="s">
        <v>540</v>
      </c>
      <c r="C126" s="14">
        <v>44761</v>
      </c>
      <c r="D126" s="13" t="s">
        <v>0</v>
      </c>
      <c r="E126" s="46" t="s">
        <v>557</v>
      </c>
      <c r="F126" s="47">
        <f>+H126/1.1</f>
        <v>11796</v>
      </c>
      <c r="G126" s="47">
        <f>+F126*0.1</f>
        <v>1179.6000000000001</v>
      </c>
      <c r="H126" s="15">
        <v>12975.6</v>
      </c>
      <c r="I126" s="13" t="s">
        <v>398</v>
      </c>
      <c r="J126" s="13" t="s">
        <v>399</v>
      </c>
      <c r="K126" s="13" t="s">
        <v>404</v>
      </c>
    </row>
    <row r="127" spans="1:11" s="11" customFormat="1" ht="15.75" hidden="1" thickBot="1" x14ac:dyDescent="0.3">
      <c r="A127" s="36" t="s">
        <v>293</v>
      </c>
      <c r="C127" s="37">
        <v>44747</v>
      </c>
      <c r="D127" s="36" t="s">
        <v>0</v>
      </c>
      <c r="F127" s="12"/>
      <c r="G127" s="12"/>
      <c r="H127" s="38">
        <v>93.47</v>
      </c>
      <c r="I127" s="36" t="s">
        <v>344</v>
      </c>
      <c r="J127" s="39" t="s">
        <v>345</v>
      </c>
      <c r="K127" s="39" t="s">
        <v>346</v>
      </c>
    </row>
    <row r="128" spans="1:11" s="11" customFormat="1" ht="15.75" hidden="1" thickBot="1" x14ac:dyDescent="0.3">
      <c r="A128" s="2" t="s">
        <v>293</v>
      </c>
      <c r="C128" s="9">
        <v>44761</v>
      </c>
      <c r="D128" s="2" t="s">
        <v>0</v>
      </c>
      <c r="F128" s="12"/>
      <c r="G128" s="12"/>
      <c r="H128" s="10">
        <v>133.96</v>
      </c>
      <c r="I128" s="2" t="s">
        <v>96</v>
      </c>
      <c r="J128" s="7" t="s">
        <v>97</v>
      </c>
      <c r="K128" s="7" t="s">
        <v>347</v>
      </c>
    </row>
    <row r="129" spans="1:11" s="11" customFormat="1" ht="15.75" hidden="1" thickBot="1" x14ac:dyDescent="0.3">
      <c r="A129" s="23" t="s">
        <v>293</v>
      </c>
      <c r="C129" s="24">
        <v>44761</v>
      </c>
      <c r="D129" s="23" t="s">
        <v>0</v>
      </c>
      <c r="F129" s="12"/>
      <c r="G129" s="12"/>
      <c r="H129" s="25">
        <v>72.78</v>
      </c>
      <c r="I129" s="23" t="s">
        <v>96</v>
      </c>
      <c r="J129" s="26" t="s">
        <v>97</v>
      </c>
      <c r="K129" s="26" t="s">
        <v>348</v>
      </c>
    </row>
    <row r="130" spans="1:11" ht="45" x14ac:dyDescent="0.25">
      <c r="A130" s="13" t="s">
        <v>153</v>
      </c>
      <c r="B130" s="46" t="s">
        <v>540</v>
      </c>
      <c r="C130" s="14">
        <v>44831</v>
      </c>
      <c r="D130" s="13" t="s">
        <v>0</v>
      </c>
      <c r="E130" s="46" t="s">
        <v>558</v>
      </c>
      <c r="F130" s="47">
        <v>1500</v>
      </c>
      <c r="G130" s="47">
        <f>+F130*0.21</f>
        <v>315</v>
      </c>
      <c r="H130" s="15">
        <v>1815</v>
      </c>
      <c r="I130" s="13" t="s">
        <v>154</v>
      </c>
      <c r="J130" s="13" t="s">
        <v>155</v>
      </c>
      <c r="K130" s="13" t="s">
        <v>156</v>
      </c>
    </row>
    <row r="131" spans="1:11" ht="30" x14ac:dyDescent="0.25">
      <c r="A131" s="13" t="s">
        <v>170</v>
      </c>
      <c r="B131" s="46" t="s">
        <v>540</v>
      </c>
      <c r="C131" s="14">
        <v>44817</v>
      </c>
      <c r="D131" s="13" t="s">
        <v>0</v>
      </c>
      <c r="E131" s="46" t="s">
        <v>546</v>
      </c>
      <c r="F131" s="47">
        <v>8490.56</v>
      </c>
      <c r="G131" s="47">
        <f>+F131*0.21</f>
        <v>1783.0175999999999</v>
      </c>
      <c r="H131" s="15">
        <v>10273.58</v>
      </c>
      <c r="I131" s="13" t="s">
        <v>171</v>
      </c>
      <c r="J131" s="13" t="s">
        <v>172</v>
      </c>
      <c r="K131" s="13" t="s">
        <v>173</v>
      </c>
    </row>
    <row r="132" spans="1:11" s="11" customFormat="1" ht="27" hidden="1" thickBot="1" x14ac:dyDescent="0.3">
      <c r="A132" s="36" t="s">
        <v>355</v>
      </c>
      <c r="B132" s="11" t="s">
        <v>540</v>
      </c>
      <c r="C132" s="37">
        <v>44747</v>
      </c>
      <c r="D132" s="36" t="s">
        <v>292</v>
      </c>
      <c r="H132" s="44">
        <v>3044.5</v>
      </c>
      <c r="I132" s="36" t="s">
        <v>356</v>
      </c>
      <c r="J132" s="39" t="s">
        <v>357</v>
      </c>
      <c r="K132" s="39" t="s">
        <v>358</v>
      </c>
    </row>
    <row r="133" spans="1:11" s="11" customFormat="1" ht="15.75" hidden="1" thickBot="1" x14ac:dyDescent="0.3">
      <c r="A133" s="2" t="s">
        <v>293</v>
      </c>
      <c r="C133" s="9">
        <v>44747</v>
      </c>
      <c r="D133" s="2" t="s">
        <v>0</v>
      </c>
      <c r="F133" s="12"/>
      <c r="G133" s="12"/>
      <c r="H133" s="10">
        <v>192.66</v>
      </c>
      <c r="I133" s="2" t="s">
        <v>359</v>
      </c>
      <c r="J133" s="7" t="s">
        <v>360</v>
      </c>
      <c r="K133" s="7" t="s">
        <v>361</v>
      </c>
    </row>
    <row r="134" spans="1:11" s="11" customFormat="1" ht="15.75" hidden="1" thickBot="1" x14ac:dyDescent="0.3">
      <c r="A134" s="23" t="s">
        <v>293</v>
      </c>
      <c r="C134" s="24">
        <v>44761</v>
      </c>
      <c r="D134" s="23" t="s">
        <v>0</v>
      </c>
      <c r="F134" s="12"/>
      <c r="G134" s="12"/>
      <c r="H134" s="25">
        <v>192.28</v>
      </c>
      <c r="I134" s="23" t="s">
        <v>359</v>
      </c>
      <c r="J134" s="26" t="s">
        <v>360</v>
      </c>
      <c r="K134" s="26" t="s">
        <v>362</v>
      </c>
    </row>
    <row r="135" spans="1:11" ht="30" x14ac:dyDescent="0.25">
      <c r="A135" s="13" t="s">
        <v>186</v>
      </c>
      <c r="B135" s="46" t="s">
        <v>542</v>
      </c>
      <c r="C135" s="14">
        <v>44817</v>
      </c>
      <c r="D135" s="13" t="s">
        <v>0</v>
      </c>
      <c r="E135" s="46" t="s">
        <v>557</v>
      </c>
      <c r="F135" s="47">
        <f>+H135/1.1</f>
        <v>10935.754545454545</v>
      </c>
      <c r="G135" s="47">
        <f>+F135*0.1</f>
        <v>1093.5754545454545</v>
      </c>
      <c r="H135" s="15">
        <v>12029.33</v>
      </c>
      <c r="I135" s="13" t="s">
        <v>187</v>
      </c>
      <c r="J135" s="13" t="s">
        <v>188</v>
      </c>
      <c r="K135" s="13" t="s">
        <v>189</v>
      </c>
    </row>
    <row r="136" spans="1:11" ht="30" x14ac:dyDescent="0.25">
      <c r="A136" s="13" t="s">
        <v>422</v>
      </c>
      <c r="B136" s="46" t="s">
        <v>540</v>
      </c>
      <c r="C136" s="14">
        <v>44761</v>
      </c>
      <c r="D136" s="13" t="s">
        <v>0</v>
      </c>
      <c r="E136" s="46" t="s">
        <v>550</v>
      </c>
      <c r="F136" s="47">
        <f>+H136/1.1</f>
        <v>11796</v>
      </c>
      <c r="G136" s="47">
        <f>+F136*0.1</f>
        <v>1179.6000000000001</v>
      </c>
      <c r="H136" s="15">
        <v>12975.6</v>
      </c>
      <c r="I136" s="13" t="s">
        <v>423</v>
      </c>
      <c r="J136" s="13" t="s">
        <v>424</v>
      </c>
      <c r="K136" s="13" t="s">
        <v>425</v>
      </c>
    </row>
    <row r="137" spans="1:11" ht="30" x14ac:dyDescent="0.25">
      <c r="A137" s="13" t="s">
        <v>431</v>
      </c>
      <c r="B137" s="46" t="s">
        <v>540</v>
      </c>
      <c r="C137" s="14">
        <v>44761</v>
      </c>
      <c r="D137" s="13" t="s">
        <v>0</v>
      </c>
      <c r="E137" s="46" t="s">
        <v>560</v>
      </c>
      <c r="F137" s="47">
        <f>+H137/1.1</f>
        <v>14937.999999999998</v>
      </c>
      <c r="G137" s="47">
        <f>+F137*0.1</f>
        <v>1493.8</v>
      </c>
      <c r="H137" s="15">
        <v>16431.8</v>
      </c>
      <c r="I137" s="13" t="s">
        <v>432</v>
      </c>
      <c r="J137" s="13" t="s">
        <v>433</v>
      </c>
      <c r="K137" s="13" t="s">
        <v>434</v>
      </c>
    </row>
    <row r="138" spans="1:11" ht="30" x14ac:dyDescent="0.25">
      <c r="A138" s="13" t="s">
        <v>435</v>
      </c>
      <c r="B138" s="46" t="s">
        <v>540</v>
      </c>
      <c r="C138" s="14">
        <v>44761</v>
      </c>
      <c r="D138" s="13" t="s">
        <v>0</v>
      </c>
      <c r="E138" s="46" t="s">
        <v>561</v>
      </c>
      <c r="F138" s="47">
        <f>+H138/1.1</f>
        <v>12108.599999999999</v>
      </c>
      <c r="G138" s="47">
        <f>+F138*0.1</f>
        <v>1210.8599999999999</v>
      </c>
      <c r="H138" s="15">
        <v>13319.46</v>
      </c>
      <c r="I138" s="13" t="s">
        <v>436</v>
      </c>
      <c r="J138" s="13" t="s">
        <v>437</v>
      </c>
      <c r="K138" s="13" t="s">
        <v>438</v>
      </c>
    </row>
    <row r="139" spans="1:11" s="11" customFormat="1" ht="27" hidden="1" thickBot="1" x14ac:dyDescent="0.3">
      <c r="A139" s="40" t="s">
        <v>293</v>
      </c>
      <c r="C139" s="41">
        <v>44761</v>
      </c>
      <c r="D139" s="40" t="s">
        <v>0</v>
      </c>
      <c r="F139" s="12"/>
      <c r="G139" s="12"/>
      <c r="H139" s="42">
        <v>689.7</v>
      </c>
      <c r="I139" s="40" t="s">
        <v>373</v>
      </c>
      <c r="J139" s="43" t="s">
        <v>374</v>
      </c>
      <c r="K139" s="43" t="s">
        <v>375</v>
      </c>
    </row>
    <row r="140" spans="1:11" ht="30" x14ac:dyDescent="0.25">
      <c r="A140" s="13" t="s">
        <v>444</v>
      </c>
      <c r="B140" s="46" t="s">
        <v>540</v>
      </c>
      <c r="C140" s="14">
        <v>44761</v>
      </c>
      <c r="D140" s="13" t="s">
        <v>0</v>
      </c>
      <c r="E140" s="46" t="s">
        <v>557</v>
      </c>
      <c r="F140" s="47">
        <f>+H140/1.1</f>
        <v>7363.7999999999993</v>
      </c>
      <c r="G140" s="47">
        <f>+F140*0.1</f>
        <v>736.38</v>
      </c>
      <c r="H140" s="15">
        <v>8100.18</v>
      </c>
      <c r="I140" s="13" t="s">
        <v>445</v>
      </c>
      <c r="J140" s="13" t="s">
        <v>446</v>
      </c>
      <c r="K140" s="13" t="s">
        <v>447</v>
      </c>
    </row>
    <row r="141" spans="1:11" ht="30" x14ac:dyDescent="0.25">
      <c r="A141" s="13" t="s">
        <v>448</v>
      </c>
      <c r="B141" s="46" t="s">
        <v>540</v>
      </c>
      <c r="C141" s="14">
        <v>44761</v>
      </c>
      <c r="D141" s="13" t="s">
        <v>0</v>
      </c>
      <c r="E141" s="46" t="s">
        <v>557</v>
      </c>
      <c r="F141" s="47">
        <f>+H141/1.1</f>
        <v>10636.199999999999</v>
      </c>
      <c r="G141" s="47">
        <f>+F141*0.1</f>
        <v>1063.6199999999999</v>
      </c>
      <c r="H141" s="15">
        <v>11699.82</v>
      </c>
      <c r="I141" s="13" t="s">
        <v>445</v>
      </c>
      <c r="J141" s="13" t="s">
        <v>446</v>
      </c>
      <c r="K141" s="13" t="s">
        <v>449</v>
      </c>
    </row>
    <row r="142" spans="1:11" ht="30" x14ac:dyDescent="0.25">
      <c r="A142" s="13" t="s">
        <v>219</v>
      </c>
      <c r="B142" s="46" t="s">
        <v>542</v>
      </c>
      <c r="C142" s="14">
        <v>44832</v>
      </c>
      <c r="D142" s="13" t="s">
        <v>0</v>
      </c>
      <c r="E142" s="46" t="s">
        <v>547</v>
      </c>
      <c r="F142" s="47">
        <v>5932</v>
      </c>
      <c r="G142" s="47">
        <f>+F142*0.21</f>
        <v>1245.72</v>
      </c>
      <c r="H142" s="15">
        <v>7177.72</v>
      </c>
      <c r="I142" s="13" t="s">
        <v>216</v>
      </c>
      <c r="J142" s="13" t="s">
        <v>217</v>
      </c>
      <c r="K142" s="13" t="s">
        <v>220</v>
      </c>
    </row>
    <row r="143" spans="1:11" s="11" customFormat="1" ht="15.75" hidden="1" thickBot="1" x14ac:dyDescent="0.3">
      <c r="A143" s="40" t="s">
        <v>293</v>
      </c>
      <c r="C143" s="41">
        <v>44747</v>
      </c>
      <c r="D143" s="40" t="s">
        <v>0</v>
      </c>
      <c r="F143" s="12"/>
      <c r="G143" s="12"/>
      <c r="H143" s="42">
        <v>249.66</v>
      </c>
      <c r="I143" s="40" t="s">
        <v>129</v>
      </c>
      <c r="J143" s="43" t="s">
        <v>130</v>
      </c>
      <c r="K143" s="43" t="s">
        <v>131</v>
      </c>
    </row>
    <row r="144" spans="1:11" ht="30" x14ac:dyDescent="0.25">
      <c r="A144" s="13" t="s">
        <v>221</v>
      </c>
      <c r="B144" s="46" t="s">
        <v>540</v>
      </c>
      <c r="C144" s="14">
        <v>44817</v>
      </c>
      <c r="D144" s="13" t="s">
        <v>0</v>
      </c>
      <c r="E144" s="46" t="s">
        <v>558</v>
      </c>
      <c r="F144" s="47">
        <v>4100</v>
      </c>
      <c r="G144" s="47">
        <f>+F144*0.21</f>
        <v>861</v>
      </c>
      <c r="H144" s="15">
        <v>4961</v>
      </c>
      <c r="I144" s="13" t="s">
        <v>222</v>
      </c>
      <c r="J144" s="13" t="s">
        <v>223</v>
      </c>
      <c r="K144" s="13" t="s">
        <v>224</v>
      </c>
    </row>
    <row r="145" spans="1:11" s="11" customFormat="1" ht="27" hidden="1" thickBot="1" x14ac:dyDescent="0.3">
      <c r="A145" s="36" t="s">
        <v>293</v>
      </c>
      <c r="C145" s="37">
        <v>44761</v>
      </c>
      <c r="D145" s="36" t="s">
        <v>292</v>
      </c>
      <c r="H145" s="38">
        <v>158.32</v>
      </c>
      <c r="I145" s="36" t="s">
        <v>132</v>
      </c>
      <c r="J145" s="39" t="s">
        <v>133</v>
      </c>
      <c r="K145" s="39" t="s">
        <v>386</v>
      </c>
    </row>
    <row r="146" spans="1:11" s="11" customFormat="1" ht="27" hidden="1" thickBot="1" x14ac:dyDescent="0.3">
      <c r="A146" s="23" t="s">
        <v>293</v>
      </c>
      <c r="C146" s="24">
        <v>44747</v>
      </c>
      <c r="D146" s="23" t="s">
        <v>0</v>
      </c>
      <c r="F146" s="12"/>
      <c r="G146" s="12"/>
      <c r="H146" s="25">
        <v>100</v>
      </c>
      <c r="I146" s="23" t="s">
        <v>387</v>
      </c>
      <c r="J146" s="26" t="s">
        <v>388</v>
      </c>
      <c r="K146" s="26" t="s">
        <v>389</v>
      </c>
    </row>
    <row r="147" spans="1:11" ht="30" x14ac:dyDescent="0.25">
      <c r="A147" s="13" t="s">
        <v>453</v>
      </c>
      <c r="B147" s="46" t="s">
        <v>540</v>
      </c>
      <c r="C147" s="14">
        <v>44761</v>
      </c>
      <c r="D147" s="13" t="s">
        <v>0</v>
      </c>
      <c r="E147" s="46" t="s">
        <v>557</v>
      </c>
      <c r="F147" s="47">
        <f>+H147/1.1</f>
        <v>14255.454545454544</v>
      </c>
      <c r="G147" s="47">
        <f>+F147*0.1</f>
        <v>1425.5454545454545</v>
      </c>
      <c r="H147" s="15">
        <v>15681</v>
      </c>
      <c r="I147" s="13" t="s">
        <v>454</v>
      </c>
      <c r="J147" s="13" t="s">
        <v>455</v>
      </c>
      <c r="K147" s="13" t="s">
        <v>456</v>
      </c>
    </row>
    <row r="148" spans="1:11" ht="30" x14ac:dyDescent="0.25">
      <c r="A148" s="13" t="s">
        <v>457</v>
      </c>
      <c r="B148" s="46" t="s">
        <v>540</v>
      </c>
      <c r="C148" s="14">
        <v>44761</v>
      </c>
      <c r="D148" s="13" t="s">
        <v>0</v>
      </c>
      <c r="E148" s="46" t="s">
        <v>548</v>
      </c>
      <c r="F148" s="47">
        <f>+H148/1.1</f>
        <v>9000</v>
      </c>
      <c r="G148" s="47">
        <f>+F148*0.1</f>
        <v>900</v>
      </c>
      <c r="H148" s="15">
        <v>9900</v>
      </c>
      <c r="I148" s="13" t="s">
        <v>454</v>
      </c>
      <c r="J148" s="13" t="s">
        <v>455</v>
      </c>
      <c r="K148" s="13" t="s">
        <v>458</v>
      </c>
    </row>
    <row r="149" spans="1:11" s="11" customFormat="1" ht="15.75" hidden="1" thickBot="1" x14ac:dyDescent="0.3">
      <c r="A149" s="40" t="s">
        <v>293</v>
      </c>
      <c r="C149" s="41">
        <v>44747</v>
      </c>
      <c r="D149" s="40" t="s">
        <v>0</v>
      </c>
      <c r="F149" s="12"/>
      <c r="G149" s="12"/>
      <c r="H149" s="45">
        <v>1095.05</v>
      </c>
      <c r="I149" s="40" t="s">
        <v>150</v>
      </c>
      <c r="J149" s="43" t="s">
        <v>151</v>
      </c>
      <c r="K149" s="43" t="s">
        <v>396</v>
      </c>
    </row>
    <row r="150" spans="1:11" ht="30" x14ac:dyDescent="0.25">
      <c r="A150" s="13" t="s">
        <v>225</v>
      </c>
      <c r="B150" s="46" t="s">
        <v>542</v>
      </c>
      <c r="C150" s="14">
        <v>44805</v>
      </c>
      <c r="D150" s="13" t="s">
        <v>0</v>
      </c>
      <c r="E150" s="46" t="s">
        <v>557</v>
      </c>
      <c r="F150" s="47">
        <v>10000</v>
      </c>
      <c r="G150" s="47">
        <f>+F150*0.21</f>
        <v>2100</v>
      </c>
      <c r="H150" s="15">
        <v>12100</v>
      </c>
      <c r="I150" s="13" t="s">
        <v>226</v>
      </c>
      <c r="J150" s="13" t="s">
        <v>227</v>
      </c>
      <c r="K150" s="13" t="s">
        <v>228</v>
      </c>
    </row>
    <row r="151" spans="1:11" ht="30" x14ac:dyDescent="0.25">
      <c r="A151" s="13" t="s">
        <v>229</v>
      </c>
      <c r="B151" s="46" t="s">
        <v>540</v>
      </c>
      <c r="C151" s="14">
        <v>44817</v>
      </c>
      <c r="D151" s="13" t="s">
        <v>0</v>
      </c>
      <c r="E151" s="46" t="s">
        <v>559</v>
      </c>
      <c r="F151" s="47">
        <v>10750</v>
      </c>
      <c r="G151" s="47">
        <f>+F151*0.21</f>
        <v>2257.5</v>
      </c>
      <c r="H151" s="15">
        <v>13007.5</v>
      </c>
      <c r="I151" s="13" t="s">
        <v>230</v>
      </c>
      <c r="J151" s="13" t="s">
        <v>231</v>
      </c>
      <c r="K151" s="13" t="s">
        <v>232</v>
      </c>
    </row>
    <row r="152" spans="1:11" ht="30" x14ac:dyDescent="0.25">
      <c r="A152" s="13" t="s">
        <v>239</v>
      </c>
      <c r="B152" s="46" t="s">
        <v>540</v>
      </c>
      <c r="C152" s="14">
        <v>44831</v>
      </c>
      <c r="D152" s="13" t="s">
        <v>0</v>
      </c>
      <c r="E152" s="46" t="s">
        <v>549</v>
      </c>
      <c r="F152" s="47">
        <f>+H152/1.21</f>
        <v>2981.2561983471078</v>
      </c>
      <c r="G152" s="47">
        <f>+F152*0.21</f>
        <v>626.06380165289261</v>
      </c>
      <c r="H152" s="15">
        <v>3607.32</v>
      </c>
      <c r="I152" s="13" t="s">
        <v>240</v>
      </c>
      <c r="J152" s="13" t="s">
        <v>241</v>
      </c>
      <c r="K152" s="13" t="s">
        <v>242</v>
      </c>
    </row>
    <row r="153" spans="1:11" s="11" customFormat="1" ht="27" hidden="1" thickBot="1" x14ac:dyDescent="0.3">
      <c r="A153" s="36" t="s">
        <v>293</v>
      </c>
      <c r="C153" s="37">
        <v>44747</v>
      </c>
      <c r="D153" s="36" t="s">
        <v>0</v>
      </c>
      <c r="F153" s="12"/>
      <c r="G153" s="12"/>
      <c r="H153" s="38">
        <v>121</v>
      </c>
      <c r="I153" s="36" t="s">
        <v>405</v>
      </c>
      <c r="J153" s="39" t="s">
        <v>406</v>
      </c>
      <c r="K153" s="39" t="s">
        <v>407</v>
      </c>
    </row>
    <row r="154" spans="1:11" s="11" customFormat="1" ht="15.75" hidden="1" thickBot="1" x14ac:dyDescent="0.3">
      <c r="A154" s="2" t="s">
        <v>293</v>
      </c>
      <c r="C154" s="9">
        <v>44747</v>
      </c>
      <c r="D154" s="2" t="s">
        <v>292</v>
      </c>
      <c r="H154" s="10">
        <v>120.47</v>
      </c>
      <c r="I154" s="2" t="s">
        <v>160</v>
      </c>
      <c r="J154" s="7" t="s">
        <v>161</v>
      </c>
      <c r="K154" s="7" t="s">
        <v>408</v>
      </c>
    </row>
    <row r="155" spans="1:11" s="11" customFormat="1" ht="15.75" hidden="1" thickBot="1" x14ac:dyDescent="0.3">
      <c r="A155" s="2" t="s">
        <v>293</v>
      </c>
      <c r="C155" s="9">
        <v>44747</v>
      </c>
      <c r="D155" s="2" t="s">
        <v>292</v>
      </c>
      <c r="H155" s="10">
        <v>21.72</v>
      </c>
      <c r="I155" s="2" t="s">
        <v>160</v>
      </c>
      <c r="J155" s="7" t="s">
        <v>161</v>
      </c>
      <c r="K155" s="7" t="s">
        <v>409</v>
      </c>
    </row>
    <row r="156" spans="1:11" s="11" customFormat="1" ht="15.75" hidden="1" thickBot="1" x14ac:dyDescent="0.3">
      <c r="A156" s="2" t="s">
        <v>293</v>
      </c>
      <c r="C156" s="9">
        <v>44747</v>
      </c>
      <c r="D156" s="2" t="s">
        <v>292</v>
      </c>
      <c r="H156" s="10">
        <v>593.69000000000005</v>
      </c>
      <c r="I156" s="2" t="s">
        <v>160</v>
      </c>
      <c r="J156" s="7" t="s">
        <v>161</v>
      </c>
      <c r="K156" s="7" t="s">
        <v>410</v>
      </c>
    </row>
    <row r="157" spans="1:11" s="11" customFormat="1" ht="15.75" hidden="1" thickBot="1" x14ac:dyDescent="0.3">
      <c r="A157" s="2" t="s">
        <v>293</v>
      </c>
      <c r="C157" s="9">
        <v>44747</v>
      </c>
      <c r="D157" s="2" t="s">
        <v>292</v>
      </c>
      <c r="H157" s="5">
        <v>1131.3699999999999</v>
      </c>
      <c r="I157" s="2" t="s">
        <v>160</v>
      </c>
      <c r="J157" s="7" t="s">
        <v>161</v>
      </c>
      <c r="K157" s="7" t="s">
        <v>411</v>
      </c>
    </row>
    <row r="158" spans="1:11" s="11" customFormat="1" ht="15.75" hidden="1" thickBot="1" x14ac:dyDescent="0.3">
      <c r="A158" s="2" t="s">
        <v>293</v>
      </c>
      <c r="C158" s="9">
        <v>44747</v>
      </c>
      <c r="D158" s="2" t="s">
        <v>292</v>
      </c>
      <c r="H158" s="10">
        <v>194.28</v>
      </c>
      <c r="I158" s="2" t="s">
        <v>160</v>
      </c>
      <c r="J158" s="7" t="s">
        <v>161</v>
      </c>
      <c r="K158" s="7" t="s">
        <v>412</v>
      </c>
    </row>
    <row r="159" spans="1:11" s="11" customFormat="1" ht="15.75" hidden="1" thickBot="1" x14ac:dyDescent="0.3">
      <c r="A159" s="2" t="s">
        <v>293</v>
      </c>
      <c r="C159" s="9">
        <v>44761</v>
      </c>
      <c r="D159" s="2" t="s">
        <v>292</v>
      </c>
      <c r="H159" s="10">
        <v>185.13</v>
      </c>
      <c r="I159" s="2" t="s">
        <v>160</v>
      </c>
      <c r="J159" s="7" t="s">
        <v>161</v>
      </c>
      <c r="K159" s="7" t="s">
        <v>413</v>
      </c>
    </row>
    <row r="160" spans="1:11" s="11" customFormat="1" ht="27" hidden="1" thickBot="1" x14ac:dyDescent="0.3">
      <c r="A160" s="2" t="s">
        <v>293</v>
      </c>
      <c r="C160" s="9">
        <v>44747</v>
      </c>
      <c r="D160" s="2" t="s">
        <v>292</v>
      </c>
      <c r="H160" s="10">
        <v>705.19</v>
      </c>
      <c r="I160" s="2" t="s">
        <v>414</v>
      </c>
      <c r="J160" s="7" t="s">
        <v>415</v>
      </c>
      <c r="K160" s="7" t="s">
        <v>416</v>
      </c>
    </row>
    <row r="161" spans="1:11" s="11" customFormat="1" ht="15.75" hidden="1" thickBot="1" x14ac:dyDescent="0.3">
      <c r="A161" s="2" t="s">
        <v>293</v>
      </c>
      <c r="C161" s="9">
        <v>44761</v>
      </c>
      <c r="D161" s="2" t="s">
        <v>292</v>
      </c>
      <c r="H161" s="10">
        <v>591.44000000000005</v>
      </c>
      <c r="I161" s="2" t="s">
        <v>174</v>
      </c>
      <c r="J161" s="7" t="s">
        <v>175</v>
      </c>
      <c r="K161" s="7" t="s">
        <v>417</v>
      </c>
    </row>
    <row r="162" spans="1:11" s="11" customFormat="1" ht="15.75" hidden="1" thickBot="1" x14ac:dyDescent="0.3">
      <c r="A162" s="2" t="s">
        <v>293</v>
      </c>
      <c r="C162" s="9">
        <v>44761</v>
      </c>
      <c r="D162" s="2" t="s">
        <v>292</v>
      </c>
      <c r="H162" s="10">
        <v>900</v>
      </c>
      <c r="I162" s="2" t="s">
        <v>418</v>
      </c>
      <c r="J162" s="7" t="s">
        <v>419</v>
      </c>
      <c r="K162" s="7" t="s">
        <v>420</v>
      </c>
    </row>
    <row r="163" spans="1:11" s="11" customFormat="1" ht="15.75" hidden="1" thickBot="1" x14ac:dyDescent="0.3">
      <c r="A163" s="23" t="s">
        <v>293</v>
      </c>
      <c r="C163" s="24">
        <v>44761</v>
      </c>
      <c r="D163" s="23" t="s">
        <v>0</v>
      </c>
      <c r="F163" s="12"/>
      <c r="G163" s="12"/>
      <c r="H163" s="25">
        <v>668.54</v>
      </c>
      <c r="I163" s="23" t="s">
        <v>183</v>
      </c>
      <c r="J163" s="26" t="s">
        <v>184</v>
      </c>
      <c r="K163" s="26" t="s">
        <v>421</v>
      </c>
    </row>
    <row r="164" spans="1:11" ht="30" x14ac:dyDescent="0.25">
      <c r="A164" s="13" t="s">
        <v>239</v>
      </c>
      <c r="B164" s="46" t="s">
        <v>540</v>
      </c>
      <c r="C164" s="14">
        <v>44831</v>
      </c>
      <c r="D164" s="13" t="s">
        <v>0</v>
      </c>
      <c r="E164" s="46" t="s">
        <v>549</v>
      </c>
      <c r="F164" s="47">
        <v>7296.36</v>
      </c>
      <c r="G164" s="47" t="s">
        <v>544</v>
      </c>
      <c r="H164" s="15">
        <v>7296.36</v>
      </c>
      <c r="I164" s="13" t="s">
        <v>240</v>
      </c>
      <c r="J164" s="13" t="s">
        <v>241</v>
      </c>
      <c r="K164" s="13" t="s">
        <v>243</v>
      </c>
    </row>
    <row r="165" spans="1:11" s="11" customFormat="1" ht="15.75" hidden="1" thickBot="1" x14ac:dyDescent="0.3">
      <c r="A165" s="36" t="s">
        <v>293</v>
      </c>
      <c r="C165" s="37">
        <v>44747</v>
      </c>
      <c r="D165" s="36" t="s">
        <v>292</v>
      </c>
      <c r="H165" s="38">
        <v>67.099999999999994</v>
      </c>
      <c r="I165" s="36" t="s">
        <v>426</v>
      </c>
      <c r="J165" s="39" t="s">
        <v>427</v>
      </c>
      <c r="K165" s="39" t="s">
        <v>428</v>
      </c>
    </row>
    <row r="166" spans="1:11" s="11" customFormat="1" ht="27" hidden="1" thickBot="1" x14ac:dyDescent="0.3">
      <c r="A166" s="2" t="s">
        <v>293</v>
      </c>
      <c r="C166" s="9">
        <v>44747</v>
      </c>
      <c r="D166" s="2" t="s">
        <v>292</v>
      </c>
      <c r="H166" s="10">
        <v>43.64</v>
      </c>
      <c r="I166" s="2" t="s">
        <v>196</v>
      </c>
      <c r="J166" s="7" t="s">
        <v>197</v>
      </c>
      <c r="K166" s="7" t="s">
        <v>429</v>
      </c>
    </row>
    <row r="167" spans="1:11" s="11" customFormat="1" ht="15.75" hidden="1" thickBot="1" x14ac:dyDescent="0.3">
      <c r="A167" s="23" t="s">
        <v>293</v>
      </c>
      <c r="C167" s="24">
        <v>44761</v>
      </c>
      <c r="D167" s="23" t="s">
        <v>292</v>
      </c>
      <c r="H167" s="25">
        <v>32.71</v>
      </c>
      <c r="I167" s="23" t="s">
        <v>196</v>
      </c>
      <c r="J167" s="26" t="s">
        <v>197</v>
      </c>
      <c r="K167" s="26" t="s">
        <v>430</v>
      </c>
    </row>
    <row r="168" spans="1:11" ht="30" x14ac:dyDescent="0.25">
      <c r="A168" s="13" t="s">
        <v>468</v>
      </c>
      <c r="B168" s="46" t="s">
        <v>540</v>
      </c>
      <c r="C168" s="14">
        <v>44747</v>
      </c>
      <c r="D168" s="13" t="s">
        <v>0</v>
      </c>
      <c r="E168" s="46" t="s">
        <v>564</v>
      </c>
      <c r="F168" s="47">
        <f>+H168/1.21</f>
        <v>1535</v>
      </c>
      <c r="G168" s="47">
        <f>+F168*0.21</f>
        <v>322.34999999999997</v>
      </c>
      <c r="H168" s="15">
        <v>1857.35</v>
      </c>
      <c r="I168" s="13" t="s">
        <v>469</v>
      </c>
      <c r="J168" s="13" t="s">
        <v>470</v>
      </c>
      <c r="K168" s="13" t="s">
        <v>471</v>
      </c>
    </row>
    <row r="169" spans="1:11" ht="30" x14ac:dyDescent="0.25">
      <c r="A169" s="13" t="s">
        <v>472</v>
      </c>
      <c r="B169" s="46" t="s">
        <v>540</v>
      </c>
      <c r="C169" s="14">
        <v>44761</v>
      </c>
      <c r="D169" s="13" t="s">
        <v>0</v>
      </c>
      <c r="E169" s="46" t="s">
        <v>562</v>
      </c>
      <c r="F169" s="47">
        <f>+H169/1.1</f>
        <v>14904</v>
      </c>
      <c r="G169" s="47">
        <f>+F169*0.21</f>
        <v>3129.8399999999997</v>
      </c>
      <c r="H169" s="15">
        <v>16394.400000000001</v>
      </c>
      <c r="I169" s="13" t="s">
        <v>473</v>
      </c>
      <c r="J169" s="13" t="s">
        <v>474</v>
      </c>
      <c r="K169" s="13" t="s">
        <v>475</v>
      </c>
    </row>
    <row r="170" spans="1:11" s="11" customFormat="1" ht="27" hidden="1" thickBot="1" x14ac:dyDescent="0.3">
      <c r="A170" s="36" t="s">
        <v>293</v>
      </c>
      <c r="C170" s="37">
        <v>44747</v>
      </c>
      <c r="D170" s="36" t="s">
        <v>0</v>
      </c>
      <c r="F170" s="12"/>
      <c r="G170" s="12"/>
      <c r="H170" s="38">
        <v>880</v>
      </c>
      <c r="I170" s="36" t="s">
        <v>439</v>
      </c>
      <c r="J170" s="39" t="s">
        <v>440</v>
      </c>
      <c r="K170" s="39" t="s">
        <v>441</v>
      </c>
    </row>
    <row r="171" spans="1:11" s="11" customFormat="1" ht="15.75" hidden="1" thickBot="1" x14ac:dyDescent="0.3">
      <c r="A171" s="2" t="s">
        <v>293</v>
      </c>
      <c r="C171" s="9">
        <v>44747</v>
      </c>
      <c r="D171" s="2" t="s">
        <v>292</v>
      </c>
      <c r="H171" s="10">
        <v>9.1300000000000008</v>
      </c>
      <c r="I171" s="2" t="s">
        <v>202</v>
      </c>
      <c r="J171" s="7" t="s">
        <v>203</v>
      </c>
      <c r="K171" s="7" t="s">
        <v>442</v>
      </c>
    </row>
    <row r="172" spans="1:11" s="11" customFormat="1" ht="27" hidden="1" thickBot="1" x14ac:dyDescent="0.3">
      <c r="A172" s="23" t="s">
        <v>293</v>
      </c>
      <c r="C172" s="24">
        <v>44761</v>
      </c>
      <c r="D172" s="23" t="s">
        <v>0</v>
      </c>
      <c r="F172" s="12"/>
      <c r="G172" s="12"/>
      <c r="H172" s="25">
        <v>82.39</v>
      </c>
      <c r="I172" s="23" t="s">
        <v>202</v>
      </c>
      <c r="J172" s="26" t="s">
        <v>203</v>
      </c>
      <c r="K172" s="26" t="s">
        <v>443</v>
      </c>
    </row>
    <row r="173" spans="1:11" ht="30" x14ac:dyDescent="0.25">
      <c r="A173" s="13" t="s">
        <v>476</v>
      </c>
      <c r="B173" s="46" t="s">
        <v>540</v>
      </c>
      <c r="C173" s="14">
        <v>44761</v>
      </c>
      <c r="D173" s="13" t="s">
        <v>0</v>
      </c>
      <c r="E173" s="46" t="s">
        <v>562</v>
      </c>
      <c r="F173" s="47">
        <f>+H173/1.1</f>
        <v>14904</v>
      </c>
      <c r="G173" s="47">
        <f>+F173*0.21</f>
        <v>3129.8399999999997</v>
      </c>
      <c r="H173" s="15">
        <v>16394.400000000001</v>
      </c>
      <c r="I173" s="13" t="s">
        <v>477</v>
      </c>
      <c r="J173" s="13" t="s">
        <v>478</v>
      </c>
      <c r="K173" s="13" t="s">
        <v>479</v>
      </c>
    </row>
    <row r="174" spans="1:11" ht="30" x14ac:dyDescent="0.25">
      <c r="A174" s="13" t="s">
        <v>480</v>
      </c>
      <c r="B174" s="46" t="s">
        <v>540</v>
      </c>
      <c r="C174" s="14">
        <v>44761</v>
      </c>
      <c r="D174" s="13" t="s">
        <v>0</v>
      </c>
      <c r="E174" s="46" t="s">
        <v>563</v>
      </c>
      <c r="F174" s="47">
        <f>+H174/1.1</f>
        <v>14985.999999999998</v>
      </c>
      <c r="G174" s="47">
        <f>+F174*0.1</f>
        <v>1498.6</v>
      </c>
      <c r="H174" s="15">
        <v>16484.599999999999</v>
      </c>
      <c r="I174" s="13" t="s">
        <v>477</v>
      </c>
      <c r="J174" s="13" t="s">
        <v>478</v>
      </c>
      <c r="K174" s="13" t="s">
        <v>481</v>
      </c>
    </row>
    <row r="175" spans="1:11" s="11" customFormat="1" ht="27" hidden="1" thickBot="1" x14ac:dyDescent="0.3">
      <c r="A175" s="40" t="s">
        <v>293</v>
      </c>
      <c r="C175" s="41">
        <v>44761</v>
      </c>
      <c r="D175" s="40" t="s">
        <v>0</v>
      </c>
      <c r="F175" s="12"/>
      <c r="G175" s="12"/>
      <c r="H175" s="42">
        <v>571.4</v>
      </c>
      <c r="I175" s="40" t="s">
        <v>450</v>
      </c>
      <c r="J175" s="43" t="s">
        <v>451</v>
      </c>
      <c r="K175" s="43" t="s">
        <v>452</v>
      </c>
    </row>
    <row r="176" spans="1:11" ht="30" x14ac:dyDescent="0.25">
      <c r="A176" s="48" t="s">
        <v>250</v>
      </c>
      <c r="C176" s="49">
        <v>44811</v>
      </c>
      <c r="D176" s="48" t="s">
        <v>0</v>
      </c>
      <c r="H176" s="50">
        <v>-3080</v>
      </c>
      <c r="I176" s="48" t="s">
        <v>251</v>
      </c>
      <c r="J176" s="48" t="s">
        <v>252</v>
      </c>
      <c r="K176" s="48" t="s">
        <v>253</v>
      </c>
    </row>
    <row r="177" spans="1:11" ht="30" x14ac:dyDescent="0.25">
      <c r="A177" s="13" t="s">
        <v>250</v>
      </c>
      <c r="B177" s="46" t="s">
        <v>540</v>
      </c>
      <c r="C177" s="14">
        <v>44761</v>
      </c>
      <c r="D177" s="13" t="s">
        <v>0</v>
      </c>
      <c r="E177" s="46" t="s">
        <v>557</v>
      </c>
      <c r="F177" s="47">
        <f>+H177/1.1</f>
        <v>7199.9999999999991</v>
      </c>
      <c r="G177" s="47">
        <f>+F177*0.1</f>
        <v>720</v>
      </c>
      <c r="H177" s="15">
        <v>7920</v>
      </c>
      <c r="I177" s="13" t="s">
        <v>251</v>
      </c>
      <c r="J177" s="13" t="s">
        <v>252</v>
      </c>
      <c r="K177" s="13" t="s">
        <v>482</v>
      </c>
    </row>
    <row r="178" spans="1:11" s="11" customFormat="1" ht="15.75" hidden="1" thickBot="1" x14ac:dyDescent="0.3">
      <c r="A178" s="36" t="s">
        <v>293</v>
      </c>
      <c r="C178" s="37">
        <v>44761</v>
      </c>
      <c r="D178" s="36" t="s">
        <v>0</v>
      </c>
      <c r="F178" s="12"/>
      <c r="G178" s="12"/>
      <c r="H178" s="38">
        <v>76</v>
      </c>
      <c r="I178" s="36" t="s">
        <v>459</v>
      </c>
      <c r="J178" s="39" t="s">
        <v>460</v>
      </c>
      <c r="K178" s="39" t="s">
        <v>461</v>
      </c>
    </row>
    <row r="179" spans="1:11" s="11" customFormat="1" ht="15.75" hidden="1" thickBot="1" x14ac:dyDescent="0.3">
      <c r="A179" s="2" t="s">
        <v>293</v>
      </c>
      <c r="C179" s="9">
        <v>44747</v>
      </c>
      <c r="D179" s="2" t="s">
        <v>292</v>
      </c>
      <c r="H179" s="10">
        <v>40</v>
      </c>
      <c r="I179" s="2" t="s">
        <v>462</v>
      </c>
      <c r="J179" s="7" t="s">
        <v>463</v>
      </c>
      <c r="K179" s="7" t="s">
        <v>464</v>
      </c>
    </row>
    <row r="180" spans="1:11" s="11" customFormat="1" ht="27" hidden="1" thickBot="1" x14ac:dyDescent="0.3">
      <c r="A180" s="23" t="s">
        <v>293</v>
      </c>
      <c r="C180" s="24">
        <v>44747</v>
      </c>
      <c r="D180" s="23" t="s">
        <v>0</v>
      </c>
      <c r="F180" s="12"/>
      <c r="G180" s="12"/>
      <c r="H180" s="25">
        <v>100</v>
      </c>
      <c r="I180" s="23" t="s">
        <v>465</v>
      </c>
      <c r="J180" s="26" t="s">
        <v>466</v>
      </c>
      <c r="K180" s="26" t="s">
        <v>467</v>
      </c>
    </row>
    <row r="181" spans="1:11" ht="30" x14ac:dyDescent="0.25">
      <c r="A181" s="13" t="s">
        <v>257</v>
      </c>
      <c r="B181" s="46" t="s">
        <v>540</v>
      </c>
      <c r="C181" s="14">
        <v>44817</v>
      </c>
      <c r="D181" s="13" t="s">
        <v>0</v>
      </c>
      <c r="E181" s="46" t="s">
        <v>549</v>
      </c>
      <c r="F181" s="47">
        <f>+H181/1.21</f>
        <v>5913.5950413223145</v>
      </c>
      <c r="G181" s="47">
        <f>+F181*0.21</f>
        <v>1241.854958677686</v>
      </c>
      <c r="H181" s="15">
        <v>7155.45</v>
      </c>
      <c r="I181" s="13" t="s">
        <v>258</v>
      </c>
      <c r="J181" s="13" t="s">
        <v>259</v>
      </c>
      <c r="K181" s="13" t="s">
        <v>260</v>
      </c>
    </row>
    <row r="182" spans="1:11" ht="30" x14ac:dyDescent="0.25">
      <c r="A182" s="13" t="s">
        <v>264</v>
      </c>
      <c r="B182" s="46" t="s">
        <v>540</v>
      </c>
      <c r="C182" s="14">
        <v>44831</v>
      </c>
      <c r="D182" s="13" t="s">
        <v>0</v>
      </c>
      <c r="E182" s="46" t="s">
        <v>554</v>
      </c>
      <c r="F182" s="47">
        <v>4000</v>
      </c>
      <c r="G182" s="47">
        <v>840</v>
      </c>
      <c r="H182" s="15">
        <v>4840</v>
      </c>
      <c r="I182" s="13" t="s">
        <v>265</v>
      </c>
      <c r="J182" s="13" t="s">
        <v>266</v>
      </c>
      <c r="K182" s="13" t="s">
        <v>267</v>
      </c>
    </row>
    <row r="183" spans="1:11" ht="30" x14ac:dyDescent="0.25">
      <c r="A183" s="13" t="s">
        <v>494</v>
      </c>
      <c r="B183" s="46" t="s">
        <v>541</v>
      </c>
      <c r="C183" s="14">
        <v>44761</v>
      </c>
      <c r="D183" s="13" t="s">
        <v>0</v>
      </c>
      <c r="E183" s="46" t="s">
        <v>558</v>
      </c>
      <c r="F183" s="47">
        <v>5000</v>
      </c>
      <c r="G183" s="47" t="s">
        <v>544</v>
      </c>
      <c r="H183" s="15">
        <v>5000</v>
      </c>
      <c r="I183" s="13" t="s">
        <v>495</v>
      </c>
      <c r="J183" s="13" t="s">
        <v>496</v>
      </c>
      <c r="K183" s="13" t="s">
        <v>497</v>
      </c>
    </row>
    <row r="184" spans="1:11" ht="30" x14ac:dyDescent="0.25">
      <c r="A184" s="13" t="s">
        <v>498</v>
      </c>
      <c r="B184" s="46" t="s">
        <v>541</v>
      </c>
      <c r="C184" s="14">
        <v>44761</v>
      </c>
      <c r="D184" s="13" t="s">
        <v>0</v>
      </c>
      <c r="E184" s="46" t="s">
        <v>558</v>
      </c>
      <c r="F184" s="47">
        <v>5000</v>
      </c>
      <c r="G184" s="47" t="s">
        <v>544</v>
      </c>
      <c r="H184" s="15">
        <v>5000</v>
      </c>
      <c r="I184" s="13" t="s">
        <v>495</v>
      </c>
      <c r="J184" s="13" t="s">
        <v>496</v>
      </c>
      <c r="K184" s="13" t="s">
        <v>499</v>
      </c>
    </row>
    <row r="185" spans="1:11" ht="30" x14ac:dyDescent="0.25">
      <c r="A185" s="13" t="s">
        <v>500</v>
      </c>
      <c r="B185" s="46" t="s">
        <v>541</v>
      </c>
      <c r="C185" s="14">
        <v>44761</v>
      </c>
      <c r="D185" s="13" t="s">
        <v>0</v>
      </c>
      <c r="E185" s="46" t="s">
        <v>558</v>
      </c>
      <c r="F185" s="47">
        <v>6232.3</v>
      </c>
      <c r="G185" s="47" t="s">
        <v>544</v>
      </c>
      <c r="H185" s="15">
        <v>6232.3</v>
      </c>
      <c r="I185" s="13" t="s">
        <v>495</v>
      </c>
      <c r="J185" s="13" t="s">
        <v>496</v>
      </c>
      <c r="K185" s="13" t="s">
        <v>501</v>
      </c>
    </row>
    <row r="186" spans="1:11" s="11" customFormat="1" ht="15.75" hidden="1" thickBot="1" x14ac:dyDescent="0.3">
      <c r="A186" s="36" t="s">
        <v>293</v>
      </c>
      <c r="C186" s="37">
        <v>44761</v>
      </c>
      <c r="D186" s="36" t="s">
        <v>0</v>
      </c>
      <c r="F186" s="12"/>
      <c r="G186" s="12"/>
      <c r="H186" s="38">
        <v>499.73</v>
      </c>
      <c r="I186" s="36" t="s">
        <v>483</v>
      </c>
      <c r="J186" s="39" t="s">
        <v>484</v>
      </c>
      <c r="K186" s="39" t="s">
        <v>485</v>
      </c>
    </row>
    <row r="187" spans="1:11" s="11" customFormat="1" ht="15.75" hidden="1" thickBot="1" x14ac:dyDescent="0.3">
      <c r="A187" s="2" t="s">
        <v>293</v>
      </c>
      <c r="C187" s="9">
        <v>44761</v>
      </c>
      <c r="D187" s="2" t="s">
        <v>0</v>
      </c>
      <c r="F187" s="12"/>
      <c r="G187" s="12"/>
      <c r="H187" s="10">
        <v>60</v>
      </c>
      <c r="I187" s="2" t="s">
        <v>261</v>
      </c>
      <c r="J187" s="7" t="s">
        <v>262</v>
      </c>
      <c r="K187" s="7" t="s">
        <v>486</v>
      </c>
    </row>
    <row r="188" spans="1:11" s="11" customFormat="1" ht="27" hidden="1" thickBot="1" x14ac:dyDescent="0.3">
      <c r="A188" s="2" t="s">
        <v>293</v>
      </c>
      <c r="C188" s="9">
        <v>44747</v>
      </c>
      <c r="D188" s="2" t="s">
        <v>292</v>
      </c>
      <c r="H188" s="10">
        <v>202.11</v>
      </c>
      <c r="I188" s="2" t="s">
        <v>487</v>
      </c>
      <c r="J188" s="7" t="s">
        <v>488</v>
      </c>
      <c r="K188" s="7" t="s">
        <v>489</v>
      </c>
    </row>
    <row r="189" spans="1:11" s="11" customFormat="1" ht="27" hidden="1" thickBot="1" x14ac:dyDescent="0.3">
      <c r="A189" s="2" t="s">
        <v>293</v>
      </c>
      <c r="C189" s="9">
        <v>44747</v>
      </c>
      <c r="D189" s="2" t="s">
        <v>0</v>
      </c>
      <c r="F189" s="12"/>
      <c r="G189" s="12"/>
      <c r="H189" s="10">
        <v>758.82</v>
      </c>
      <c r="I189" s="2" t="s">
        <v>487</v>
      </c>
      <c r="J189" s="7" t="s">
        <v>488</v>
      </c>
      <c r="K189" s="7" t="s">
        <v>490</v>
      </c>
    </row>
    <row r="190" spans="1:11" s="11" customFormat="1" ht="15.75" hidden="1" thickBot="1" x14ac:dyDescent="0.3">
      <c r="A190" s="23" t="s">
        <v>293</v>
      </c>
      <c r="C190" s="24">
        <v>44761</v>
      </c>
      <c r="D190" s="23" t="s">
        <v>0</v>
      </c>
      <c r="F190" s="12"/>
      <c r="G190" s="12"/>
      <c r="H190" s="25">
        <v>544.5</v>
      </c>
      <c r="I190" s="23" t="s">
        <v>491</v>
      </c>
      <c r="J190" s="26" t="s">
        <v>492</v>
      </c>
      <c r="K190" s="26" t="s">
        <v>493</v>
      </c>
    </row>
    <row r="191" spans="1:11" ht="30" x14ac:dyDescent="0.25">
      <c r="A191" s="13" t="s">
        <v>502</v>
      </c>
      <c r="B191" s="46" t="s">
        <v>541</v>
      </c>
      <c r="C191" s="14">
        <v>44761</v>
      </c>
      <c r="D191" s="13" t="s">
        <v>0</v>
      </c>
      <c r="E191" s="46" t="s">
        <v>558</v>
      </c>
      <c r="F191" s="47">
        <v>6232.3</v>
      </c>
      <c r="G191" s="47" t="s">
        <v>544</v>
      </c>
      <c r="H191" s="15">
        <v>6232.3</v>
      </c>
      <c r="I191" s="13" t="s">
        <v>495</v>
      </c>
      <c r="J191" s="13" t="s">
        <v>496</v>
      </c>
      <c r="K191" s="13" t="s">
        <v>503</v>
      </c>
    </row>
    <row r="192" spans="1:11" ht="30" x14ac:dyDescent="0.25">
      <c r="A192" s="48" t="s">
        <v>504</v>
      </c>
      <c r="C192" s="49">
        <v>44747</v>
      </c>
      <c r="D192" s="48" t="s">
        <v>0</v>
      </c>
      <c r="H192" s="50">
        <v>-14536.53</v>
      </c>
      <c r="I192" s="48" t="s">
        <v>505</v>
      </c>
      <c r="J192" s="48" t="s">
        <v>506</v>
      </c>
      <c r="K192" s="48" t="s">
        <v>507</v>
      </c>
    </row>
    <row r="193" spans="1:11" ht="30" x14ac:dyDescent="0.25">
      <c r="A193" s="13" t="s">
        <v>511</v>
      </c>
      <c r="B193" s="46" t="s">
        <v>540</v>
      </c>
      <c r="C193" s="14">
        <v>44761</v>
      </c>
      <c r="D193" s="13" t="s">
        <v>0</v>
      </c>
      <c r="E193" s="46" t="s">
        <v>557</v>
      </c>
      <c r="F193" s="47">
        <f>+H193/1.1</f>
        <v>13138.199999999999</v>
      </c>
      <c r="G193" s="47">
        <f>+F193*0.1</f>
        <v>1313.82</v>
      </c>
      <c r="H193" s="15">
        <v>14452.02</v>
      </c>
      <c r="I193" s="13" t="s">
        <v>512</v>
      </c>
      <c r="J193" s="13" t="s">
        <v>513</v>
      </c>
      <c r="K193" s="13" t="s">
        <v>514</v>
      </c>
    </row>
    <row r="194" spans="1:11" ht="30" x14ac:dyDescent="0.25">
      <c r="A194" s="13" t="s">
        <v>515</v>
      </c>
      <c r="B194" s="46" t="s">
        <v>540</v>
      </c>
      <c r="C194" s="14">
        <v>44761</v>
      </c>
      <c r="D194" s="13" t="s">
        <v>0</v>
      </c>
      <c r="E194" s="46" t="s">
        <v>557</v>
      </c>
      <c r="F194" s="47">
        <f>+H194/1.1</f>
        <v>14939.999999999998</v>
      </c>
      <c r="G194" s="47">
        <f>+F194*0.1</f>
        <v>1494</v>
      </c>
      <c r="H194" s="15">
        <v>16434</v>
      </c>
      <c r="I194" s="13" t="s">
        <v>512</v>
      </c>
      <c r="J194" s="13" t="s">
        <v>513</v>
      </c>
      <c r="K194" s="13" t="s">
        <v>516</v>
      </c>
    </row>
    <row r="195" spans="1:11" ht="30" x14ac:dyDescent="0.25">
      <c r="A195" s="13" t="s">
        <v>517</v>
      </c>
      <c r="B195" s="46" t="s">
        <v>540</v>
      </c>
      <c r="C195" s="14">
        <v>44761</v>
      </c>
      <c r="D195" s="13" t="s">
        <v>0</v>
      </c>
      <c r="E195" s="46" t="s">
        <v>557</v>
      </c>
      <c r="F195" s="47">
        <f>+H195/1.1</f>
        <v>9900</v>
      </c>
      <c r="G195" s="47">
        <f>+F195*0.1</f>
        <v>990</v>
      </c>
      <c r="H195" s="15">
        <v>10890</v>
      </c>
      <c r="I195" s="13" t="s">
        <v>518</v>
      </c>
      <c r="J195" s="13" t="s">
        <v>519</v>
      </c>
      <c r="K195" s="13" t="s">
        <v>520</v>
      </c>
    </row>
    <row r="196" spans="1:11" s="11" customFormat="1" ht="15.75" hidden="1" thickBot="1" x14ac:dyDescent="0.3">
      <c r="A196" s="40" t="s">
        <v>293</v>
      </c>
      <c r="C196" s="41">
        <v>44747</v>
      </c>
      <c r="D196" s="40" t="s">
        <v>0</v>
      </c>
      <c r="F196" s="12"/>
      <c r="G196" s="12"/>
      <c r="H196" s="42">
        <v>136.41999999999999</v>
      </c>
      <c r="I196" s="40" t="s">
        <v>508</v>
      </c>
      <c r="J196" s="43" t="s">
        <v>509</v>
      </c>
      <c r="K196" s="43" t="s">
        <v>510</v>
      </c>
    </row>
    <row r="197" spans="1:11" ht="30" x14ac:dyDescent="0.25">
      <c r="A197" s="13" t="s">
        <v>275</v>
      </c>
      <c r="B197" s="46" t="s">
        <v>540</v>
      </c>
      <c r="C197" s="14">
        <v>44817</v>
      </c>
      <c r="D197" s="13" t="s">
        <v>0</v>
      </c>
      <c r="E197" s="46" t="s">
        <v>558</v>
      </c>
      <c r="F197" s="47">
        <f>+H197/1.1</f>
        <v>116.35454545454544</v>
      </c>
      <c r="G197" s="47">
        <f>+F197*0.1</f>
        <v>11.635454545454545</v>
      </c>
      <c r="H197" s="13">
        <v>127.99</v>
      </c>
      <c r="I197" s="13" t="s">
        <v>276</v>
      </c>
      <c r="J197" s="13" t="s">
        <v>277</v>
      </c>
      <c r="K197" s="13" t="s">
        <v>278</v>
      </c>
    </row>
    <row r="198" spans="1:11" ht="30" x14ac:dyDescent="0.25">
      <c r="A198" s="13" t="s">
        <v>279</v>
      </c>
      <c r="B198" s="46" t="s">
        <v>542</v>
      </c>
      <c r="C198" s="14">
        <v>44832</v>
      </c>
      <c r="D198" s="13" t="s">
        <v>0</v>
      </c>
      <c r="E198" s="46" t="s">
        <v>557</v>
      </c>
      <c r="F198" s="47">
        <f>+H198/1.1</f>
        <v>2591.8272727272729</v>
      </c>
      <c r="G198" s="47">
        <f>+F198*0.1</f>
        <v>259.18272727272728</v>
      </c>
      <c r="H198" s="15">
        <v>2851.01</v>
      </c>
      <c r="I198" s="13" t="s">
        <v>276</v>
      </c>
      <c r="J198" s="13" t="s">
        <v>277</v>
      </c>
      <c r="K198" s="13" t="s">
        <v>280</v>
      </c>
    </row>
    <row r="199" spans="1:11" ht="30" x14ac:dyDescent="0.25">
      <c r="A199" s="13" t="s">
        <v>521</v>
      </c>
      <c r="B199" s="46" t="s">
        <v>540</v>
      </c>
      <c r="C199" s="14">
        <v>44761</v>
      </c>
      <c r="D199" s="13" t="s">
        <v>0</v>
      </c>
      <c r="E199" s="46" t="s">
        <v>557</v>
      </c>
      <c r="F199" s="47">
        <f>+H199/1.1</f>
        <v>8508.5999999999985</v>
      </c>
      <c r="G199" s="47">
        <f>+F199*0.1</f>
        <v>850.8599999999999</v>
      </c>
      <c r="H199" s="15">
        <v>9359.4599999999991</v>
      </c>
      <c r="I199" s="13" t="s">
        <v>276</v>
      </c>
      <c r="J199" s="13" t="s">
        <v>277</v>
      </c>
      <c r="K199" s="13" t="s">
        <v>522</v>
      </c>
    </row>
    <row r="200" spans="1:11" ht="30" x14ac:dyDescent="0.25">
      <c r="A200" s="13" t="s">
        <v>523</v>
      </c>
      <c r="B200" s="46" t="s">
        <v>540</v>
      </c>
      <c r="C200" s="14">
        <v>44761</v>
      </c>
      <c r="D200" s="13" t="s">
        <v>0</v>
      </c>
      <c r="E200" s="46" t="s">
        <v>563</v>
      </c>
      <c r="F200" s="47">
        <f>+H200/1.1</f>
        <v>14890.590909090908</v>
      </c>
      <c r="G200" s="47">
        <f>+F200*0.1</f>
        <v>1489.0590909090909</v>
      </c>
      <c r="H200" s="15">
        <v>16379.65</v>
      </c>
      <c r="I200" s="13" t="s">
        <v>276</v>
      </c>
      <c r="J200" s="13" t="s">
        <v>277</v>
      </c>
      <c r="K200" s="13" t="s">
        <v>524</v>
      </c>
    </row>
    <row r="201" spans="1:11" ht="30" x14ac:dyDescent="0.25">
      <c r="A201" s="13" t="s">
        <v>279</v>
      </c>
      <c r="B201" s="46" t="s">
        <v>540</v>
      </c>
      <c r="C201" s="14">
        <v>44761</v>
      </c>
      <c r="D201" s="13" t="s">
        <v>0</v>
      </c>
      <c r="E201" s="46" t="s">
        <v>557</v>
      </c>
      <c r="F201" s="47">
        <f>+H201/1.1</f>
        <v>5563.8</v>
      </c>
      <c r="G201" s="47">
        <f>+F201*0.1</f>
        <v>556.38</v>
      </c>
      <c r="H201" s="15">
        <v>6120.18</v>
      </c>
      <c r="I201" s="13" t="s">
        <v>276</v>
      </c>
      <c r="J201" s="13" t="s">
        <v>277</v>
      </c>
      <c r="K201" s="13" t="s">
        <v>525</v>
      </c>
    </row>
    <row r="202" spans="1:11" ht="30" x14ac:dyDescent="0.25">
      <c r="A202" s="48" t="s">
        <v>526</v>
      </c>
      <c r="C202" s="49">
        <v>44747</v>
      </c>
      <c r="D202" s="48" t="s">
        <v>0</v>
      </c>
      <c r="H202" s="50">
        <v>-8663.8700000000008</v>
      </c>
      <c r="I202" s="48" t="s">
        <v>281</v>
      </c>
      <c r="J202" s="48" t="s">
        <v>282</v>
      </c>
      <c r="K202" s="48" t="s">
        <v>527</v>
      </c>
    </row>
    <row r="203" spans="1:11" x14ac:dyDescent="0.25">
      <c r="A203" s="13" t="s">
        <v>526</v>
      </c>
      <c r="B203" s="46" t="s">
        <v>540</v>
      </c>
      <c r="C203" s="14">
        <v>44761</v>
      </c>
      <c r="D203" s="13" t="s">
        <v>0</v>
      </c>
      <c r="E203" s="46" t="s">
        <v>558</v>
      </c>
      <c r="F203" s="47">
        <v>1523.53</v>
      </c>
      <c r="G203" s="47">
        <v>319.94</v>
      </c>
      <c r="H203" s="15">
        <v>1843.47</v>
      </c>
      <c r="I203" s="13" t="s">
        <v>281</v>
      </c>
      <c r="J203" s="13" t="s">
        <v>282</v>
      </c>
      <c r="K203" s="13" t="s">
        <v>565</v>
      </c>
    </row>
    <row r="204" spans="1:11" s="11" customFormat="1" hidden="1" x14ac:dyDescent="0.25">
      <c r="A204" s="40" t="s">
        <v>293</v>
      </c>
      <c r="C204" s="41">
        <v>44761</v>
      </c>
      <c r="D204" s="40" t="s">
        <v>0</v>
      </c>
      <c r="F204" s="12"/>
      <c r="G204" s="12"/>
      <c r="H204" s="42">
        <v>653.35</v>
      </c>
      <c r="I204" s="40" t="s">
        <v>281</v>
      </c>
      <c r="J204" s="43" t="s">
        <v>282</v>
      </c>
      <c r="K204" s="43" t="s">
        <v>528</v>
      </c>
    </row>
    <row r="206" spans="1:11" s="11" customFormat="1" ht="15.75" hidden="1" thickBot="1" x14ac:dyDescent="0.3">
      <c r="A206" s="36" t="s">
        <v>293</v>
      </c>
      <c r="C206" s="37">
        <v>44747</v>
      </c>
      <c r="D206" s="36" t="s">
        <v>0</v>
      </c>
      <c r="F206" s="12"/>
      <c r="G206" s="12"/>
      <c r="H206" s="38">
        <v>8.81</v>
      </c>
      <c r="I206" s="36" t="s">
        <v>285</v>
      </c>
      <c r="J206" s="39" t="s">
        <v>286</v>
      </c>
      <c r="K206" s="39" t="s">
        <v>287</v>
      </c>
    </row>
    <row r="207" spans="1:11" s="11" customFormat="1" hidden="1" x14ac:dyDescent="0.25">
      <c r="A207" s="23" t="s">
        <v>293</v>
      </c>
      <c r="C207" s="24">
        <v>44761</v>
      </c>
      <c r="D207" s="23" t="s">
        <v>0</v>
      </c>
      <c r="F207" s="12"/>
      <c r="G207" s="12"/>
      <c r="H207" s="25">
        <v>8.81</v>
      </c>
      <c r="I207" s="23" t="s">
        <v>285</v>
      </c>
      <c r="J207" s="26" t="s">
        <v>286</v>
      </c>
      <c r="K207" s="26" t="s">
        <v>287</v>
      </c>
    </row>
  </sheetData>
  <autoFilter ref="A3:K207" xr:uid="{00000000-0001-0000-0000-000000000000}">
    <filterColumn colId="0">
      <filters blank="1">
        <filter val="1009/2022"/>
        <filter val="1011/2022"/>
        <filter val="1017/2022"/>
        <filter val="1018/2022"/>
        <filter val="1022/2022"/>
        <filter val="1066/2022"/>
        <filter val="1106/2022"/>
        <filter val="1121/2022"/>
        <filter val="1122/2022"/>
        <filter val="1148/2022"/>
        <filter val="1155/2022"/>
        <filter val="1156/2022"/>
        <filter val="1177/2022"/>
        <filter val="1179/2022"/>
        <filter val="1181/2022"/>
        <filter val="1184/2022"/>
        <filter val="1186/2022"/>
        <filter val="1189/2022"/>
        <filter val="1197/2022"/>
        <filter val="1205/2022"/>
        <filter val="1207/2022"/>
        <filter val="1211/2022"/>
        <filter val="1218/2022"/>
        <filter val="1263/2022"/>
        <filter val="1269/2022"/>
        <filter val="1295/2022"/>
        <filter val="1299/2022"/>
        <filter val="1300/2022"/>
        <filter val="1306/2022"/>
        <filter val="1310/2022"/>
        <filter val="1312/2022"/>
        <filter val="1317/2022"/>
        <filter val="1318/2022"/>
        <filter val="1319/2022"/>
        <filter val="1325/2022"/>
        <filter val="1328/2022"/>
        <filter val="1344/2022"/>
        <filter val="1347/2022"/>
        <filter val="1351/2022"/>
        <filter val="1355/2022"/>
        <filter val="1358/2022"/>
        <filter val="1360/2022"/>
        <filter val="1383/2022"/>
        <filter val="1566/2021"/>
        <filter val="1568/2021"/>
        <filter val="187/2022"/>
        <filter val="2020/1268"/>
        <filter val="2022/784"/>
        <filter val="303/2022"/>
        <filter val="304/2022"/>
        <filter val="305/2022"/>
        <filter val="306/2022"/>
        <filter val="856/2022"/>
        <filter val="857/2022"/>
        <filter val="898/2022"/>
        <filter val="910/2022"/>
        <filter val="911/2022"/>
        <filter val="914/2022"/>
        <filter val="915/2022"/>
        <filter val="917/2022"/>
        <filter val="919/2022"/>
        <filter val="920/2022"/>
        <filter val="921/2022"/>
        <filter val="922/2022"/>
        <filter val="923/2022"/>
        <filter val="924/2022"/>
        <filter val="925/2022"/>
        <filter val="926/2022"/>
        <filter val="929/2022"/>
        <filter val="930/2022"/>
        <filter val="931/2022"/>
        <filter val="932/2022"/>
        <filter val="933/2022"/>
        <filter val="934/2022"/>
        <filter val="935/2022"/>
        <filter val="936/2022"/>
        <filter val="939/2022"/>
        <filter val="942/2022"/>
        <filter val="944/2022"/>
        <filter val="946/2022"/>
        <filter val="951/2022"/>
        <filter val="953/2022"/>
        <filter val="957/2022"/>
        <filter val="962/2022"/>
        <filter val="965/2022"/>
        <filter val="966/2022"/>
        <filter val="976/2022"/>
        <filter val="977/2022"/>
        <filter val="978/2022"/>
        <filter val="979/2022"/>
        <filter val="989/2022"/>
        <filter val="990/2022"/>
      </filters>
    </filterColumn>
    <filterColumn colId="3">
      <filters blank="1">
        <filter val="Obres"/>
        <filter val="Serveis"/>
      </filters>
    </filterColumn>
    <sortState xmlns:xlrd2="http://schemas.microsoft.com/office/spreadsheetml/2017/richdata2" ref="A4:K205">
      <sortCondition ref="J3:J207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Torres</dc:creator>
  <cp:lastModifiedBy>Lara Torres</cp:lastModifiedBy>
  <dcterms:created xsi:type="dcterms:W3CDTF">2015-06-05T18:17:20Z</dcterms:created>
  <dcterms:modified xsi:type="dcterms:W3CDTF">2022-11-18T12:02:58Z</dcterms:modified>
</cp:coreProperties>
</file>