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_SECRETARIA\CONTRACTES\"/>
    </mc:Choice>
  </mc:AlternateContent>
  <xr:revisionPtr revIDLastSave="0" documentId="8_{E318267C-BE66-4A52-AAC6-D4A2A8E571B8}" xr6:coauthVersionLast="47" xr6:coauthVersionMax="47" xr10:uidLastSave="{00000000-0000-0000-0000-000000000000}"/>
  <bookViews>
    <workbookView xWindow="-120" yWindow="-120" windowWidth="29040" windowHeight="15840" xr2:uid="{7F997CFE-B51B-4502-B62D-2B1238B11C1F}"/>
  </bookViews>
  <sheets>
    <sheet name="Contractes Menors" sheetId="1" r:id="rId1"/>
    <sheet name="Tipus C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" l="1"/>
  <c r="H72" i="1" s="1"/>
  <c r="H15" i="1"/>
  <c r="G5" i="1"/>
  <c r="H5" i="1" s="1"/>
  <c r="G41" i="1"/>
  <c r="H41" i="1" s="1"/>
  <c r="G44" i="1"/>
  <c r="H44" i="1" s="1"/>
  <c r="G76" i="1"/>
  <c r="H76" i="1" s="1"/>
  <c r="G11" i="1"/>
  <c r="H11" i="1" s="1"/>
  <c r="G42" i="1"/>
  <c r="H42" i="1" s="1"/>
  <c r="G69" i="1"/>
  <c r="H69" i="1" s="1"/>
  <c r="H20" i="1"/>
  <c r="H19" i="1"/>
  <c r="H18" i="1"/>
  <c r="G56" i="1"/>
  <c r="H56" i="1" s="1"/>
  <c r="H16" i="1"/>
  <c r="H17" i="1"/>
  <c r="G52" i="1"/>
  <c r="H52" i="1" s="1"/>
  <c r="G43" i="1"/>
  <c r="H43" i="1" s="1"/>
  <c r="H26" i="1"/>
  <c r="H64" i="1"/>
  <c r="F55" i="1"/>
  <c r="G55" i="1" s="1"/>
  <c r="G9" i="1"/>
  <c r="H9" i="1" s="1"/>
  <c r="G2" i="1"/>
  <c r="H2" i="1" s="1"/>
  <c r="G45" i="1"/>
  <c r="H45" i="1" s="1"/>
  <c r="H25" i="1"/>
  <c r="H24" i="1"/>
  <c r="G97" i="1"/>
  <c r="H97" i="1" s="1"/>
  <c r="G89" i="1"/>
  <c r="H89" i="1" s="1"/>
  <c r="G74" i="1"/>
  <c r="H74" i="1" s="1"/>
  <c r="G53" i="1"/>
  <c r="H53" i="1" s="1"/>
  <c r="G84" i="1"/>
  <c r="H84" i="1" s="1"/>
  <c r="G73" i="1"/>
  <c r="H73" i="1" s="1"/>
  <c r="G58" i="1"/>
  <c r="H58" i="1" s="1"/>
  <c r="G46" i="1"/>
  <c r="H46" i="1" s="1"/>
  <c r="H50" i="1"/>
  <c r="H14" i="1"/>
  <c r="H13" i="1"/>
  <c r="H12" i="1"/>
  <c r="H23" i="1"/>
  <c r="H22" i="1"/>
  <c r="G95" i="1"/>
  <c r="H95" i="1" s="1"/>
  <c r="G8" i="1"/>
  <c r="H8" i="1" s="1"/>
  <c r="G59" i="1"/>
  <c r="H59" i="1" s="1"/>
  <c r="G60" i="1"/>
  <c r="H60" i="1" s="1"/>
  <c r="G107" i="1"/>
  <c r="H107" i="1" s="1"/>
  <c r="G51" i="1"/>
  <c r="H51" i="1" s="1"/>
  <c r="G49" i="1"/>
  <c r="H49" i="1" s="1"/>
  <c r="H105" i="1"/>
  <c r="H104" i="1"/>
  <c r="H103" i="1"/>
  <c r="H98" i="1"/>
  <c r="G91" i="1"/>
  <c r="H91" i="1" s="1"/>
  <c r="G90" i="1"/>
  <c r="H90" i="1" s="1"/>
</calcChain>
</file>

<file path=xl/sharedStrings.xml><?xml version="1.0" encoding="utf-8"?>
<sst xmlns="http://schemas.openxmlformats.org/spreadsheetml/2006/main" count="912" uniqueCount="322">
  <si>
    <t>Tipus de Contracte</t>
  </si>
  <si>
    <t>Data</t>
  </si>
  <si>
    <t>Durada</t>
  </si>
  <si>
    <t>Expedient</t>
  </si>
  <si>
    <t>CIF/NIF</t>
  </si>
  <si>
    <t>Tercer</t>
  </si>
  <si>
    <t>Concepte</t>
  </si>
  <si>
    <t>Serveis</t>
  </si>
  <si>
    <t>Subministraments</t>
  </si>
  <si>
    <t>Obres</t>
  </si>
  <si>
    <t>Mixt</t>
  </si>
  <si>
    <t>Base Imp.</t>
  </si>
  <si>
    <t>IVA</t>
  </si>
  <si>
    <t>CPP</t>
  </si>
  <si>
    <t>DP</t>
  </si>
  <si>
    <t>Aprovació</t>
  </si>
  <si>
    <t>-</t>
  </si>
  <si>
    <t>Total</t>
  </si>
  <si>
    <t>1783/2021</t>
  </si>
  <si>
    <t>1784/2021</t>
  </si>
  <si>
    <t>1785/2021</t>
  </si>
  <si>
    <t>1786/2021</t>
  </si>
  <si>
    <t>1780/2021</t>
  </si>
  <si>
    <t>1781/2021</t>
  </si>
  <si>
    <t>2 mesos</t>
  </si>
  <si>
    <t>F17444225</t>
  </si>
  <si>
    <t>SUARA SERVEIS, SCCL</t>
  </si>
  <si>
    <t>F17444226</t>
  </si>
  <si>
    <t>F17444227</t>
  </si>
  <si>
    <t>F17444228</t>
  </si>
  <si>
    <t>Sostre 360º -  Allotjament Joves Arenys de Mar</t>
  </si>
  <si>
    <t>Sostre 360º -  Allotjament Joves Canet de Mar</t>
  </si>
  <si>
    <t>Sostre 360º -  Atenció Socioeducativa Arenys de Mar</t>
  </si>
  <si>
    <t>Sostre 360º -  Atenció Socioeducativa Canet de Mar</t>
  </si>
  <si>
    <t>ROUSAUD COSTAS DURAN, SLP</t>
  </si>
  <si>
    <t>Assessorament Jurídic_Penalitats</t>
  </si>
  <si>
    <t>Assessorament Jurídic_Certificacions</t>
  </si>
  <si>
    <t>B63311898</t>
  </si>
  <si>
    <t>1782/2021</t>
  </si>
  <si>
    <t>6 mesos</t>
  </si>
  <si>
    <t>ESPAI D'EMPRENEDORS, SL</t>
  </si>
  <si>
    <t>B66937574</t>
  </si>
  <si>
    <t>Responsable Contracte RESMAR</t>
  </si>
  <si>
    <t xml:space="preserve">1704/2021 </t>
  </si>
  <si>
    <t>1709/2021</t>
  </si>
  <si>
    <t>1562/2021</t>
  </si>
  <si>
    <t>12 mesos</t>
  </si>
  <si>
    <t>5 mesos</t>
  </si>
  <si>
    <t xml:space="preserve">ESTUDIS I PROJECTES D’URBANISME I OBRES PÚBLIQUES, SL </t>
  </si>
  <si>
    <t>B59546432</t>
  </si>
  <si>
    <t>Estudi d’Alternatives pel Sanejament del nucli de Roques Blanques (Sant Pol de Mar)</t>
  </si>
  <si>
    <t>Successió del contracte SIEI Ruta 7.2</t>
  </si>
  <si>
    <t>AIGÜES DE MATARÓ</t>
  </si>
  <si>
    <t>1089/2021</t>
  </si>
  <si>
    <t>1068/2021</t>
  </si>
  <si>
    <t>A08007270</t>
  </si>
  <si>
    <t>Ampliació del contracte SIEI Ruta 3.1</t>
  </si>
  <si>
    <t>Ampliació del contracte SIEI Ruta 16</t>
  </si>
  <si>
    <t>1499/2021</t>
  </si>
  <si>
    <t>1500/2021</t>
  </si>
  <si>
    <t>1676/2021</t>
  </si>
  <si>
    <t>1678/2021</t>
  </si>
  <si>
    <t>1679/2021</t>
  </si>
  <si>
    <t>1677/2021</t>
  </si>
  <si>
    <t>Contracte menor pont - TAD Ruta 7</t>
  </si>
  <si>
    <t>Contracte menor pont - TAD Ruta 11</t>
  </si>
  <si>
    <t>Contracte menor pont - TAD Ruta 13</t>
  </si>
  <si>
    <t>Contracte menor pont - TAD Ruta 14</t>
  </si>
  <si>
    <t>Contracte menor pont - TAD Ruta 14.1</t>
  </si>
  <si>
    <t>Contracte menor pont - TAD Ruta 15</t>
  </si>
  <si>
    <t>1705/2021</t>
  </si>
  <si>
    <t>732/2021</t>
  </si>
  <si>
    <t>1722/2021</t>
  </si>
  <si>
    <t>1723/2021</t>
  </si>
  <si>
    <t>1477/2021</t>
  </si>
  <si>
    <t xml:space="preserve">GALP ENERGIA ESPAÑA, SA </t>
  </si>
  <si>
    <t>A28559573</t>
  </si>
  <si>
    <t>APLICACIONS MULTIMÈDIA, SL</t>
  </si>
  <si>
    <t xml:space="preserve">B61077020 </t>
  </si>
  <si>
    <t xml:space="preserve">SINTELEC INFORMATICA, SL </t>
  </si>
  <si>
    <t>B61161022</t>
  </si>
  <si>
    <t>LANV NET SOLUTIONS, SLL</t>
  </si>
  <si>
    <t>B66223470</t>
  </si>
  <si>
    <t>Servei de destrucció certificada - Any 2022</t>
  </si>
  <si>
    <t>Subministrament d'aigua CCM - Any 2022</t>
  </si>
  <si>
    <t>Subministrament de combustible CCM - Any 2022</t>
  </si>
  <si>
    <t>Manteniment GESTORN - Any 2022</t>
  </si>
  <si>
    <t>Antena WIMAX - Any 2022</t>
  </si>
  <si>
    <t>200 llicències GSUITE (Hosting Correu electrònic) - Any 2022</t>
  </si>
  <si>
    <t xml:space="preserve">E.I.N.A. EMPRESA D’INSERCIÓ NO A L’ATUR, SL </t>
  </si>
  <si>
    <t>B63358600</t>
  </si>
  <si>
    <t xml:space="preserve">AUTOCARES DEL NORESTE, SA </t>
  </si>
  <si>
    <t>A28357622</t>
  </si>
  <si>
    <t>4 mesos</t>
  </si>
  <si>
    <t xml:space="preserve">ASSOCIACIÓ RADIO TAXI MATARÓ, 1985 </t>
  </si>
  <si>
    <t>G66329913</t>
  </si>
  <si>
    <t>35/2022</t>
  </si>
  <si>
    <t>39/2022</t>
  </si>
  <si>
    <t>ECOVAT CONSULT, SL</t>
  </si>
  <si>
    <t>B17959008</t>
  </si>
  <si>
    <t>Redacció projecte instal·lacions vàries CCM</t>
  </si>
  <si>
    <t>Redacció projecte instal·lacions clima CCM</t>
  </si>
  <si>
    <t>B17951062</t>
  </si>
  <si>
    <t>GAR ARQUITECTURA, SLP</t>
  </si>
  <si>
    <t>92/2022</t>
  </si>
  <si>
    <t>A79216651</t>
  </si>
  <si>
    <t xml:space="preserve">LEFEBVRE, EL DERECHO, SA </t>
  </si>
  <si>
    <t>78/2022</t>
  </si>
  <si>
    <t>1691/2021</t>
  </si>
  <si>
    <t>83/2022</t>
  </si>
  <si>
    <t>87/2022</t>
  </si>
  <si>
    <t>7 mesos</t>
  </si>
  <si>
    <t>B66022963</t>
  </si>
  <si>
    <t>OPEN ENERGY 2012, SL</t>
  </si>
  <si>
    <t>Servei Assessorament i suport tècnic Servei ACE</t>
  </si>
  <si>
    <t>B14558100</t>
  </si>
  <si>
    <t>FJ Martín Asesores legales y tributarios SL</t>
  </si>
  <si>
    <t xml:space="preserve">Servei Ass. Jurídic constitució d’una Oficina gestora de projectes comarcals </t>
  </si>
  <si>
    <t>B62437314</t>
  </si>
  <si>
    <t>LLOCH CLIMA, SL</t>
  </si>
  <si>
    <t>REHATEC FAÇANES, SA</t>
  </si>
  <si>
    <t>A62782347</t>
  </si>
  <si>
    <t>Instal.lació nou tancament amb bruc CAAD</t>
  </si>
  <si>
    <t>1706/2021</t>
  </si>
  <si>
    <t>Subministrament Material d'oficina - Any 2022</t>
  </si>
  <si>
    <t>Manteniment CLIMA - Any 2022</t>
  </si>
  <si>
    <t>Base de dades i consultoria - Any 2022</t>
  </si>
  <si>
    <t>142/2022</t>
  </si>
  <si>
    <t>B80004732</t>
  </si>
  <si>
    <t>Subscripció portal de tramitació de processos selectius de personal RRHH</t>
  </si>
  <si>
    <t>1474/2021</t>
  </si>
  <si>
    <t>1476/2021</t>
  </si>
  <si>
    <t>3 mesos</t>
  </si>
  <si>
    <t xml:space="preserve">3 mesos </t>
  </si>
  <si>
    <t>Contracte menor pont - TAD Ruta 9</t>
  </si>
  <si>
    <t>Contracte menor pont - TAD Ruta 10</t>
  </si>
  <si>
    <t>1639/2021</t>
  </si>
  <si>
    <t>199/2022</t>
  </si>
  <si>
    <t>Manteniment ABSIS 2022</t>
  </si>
  <si>
    <t>ABS INFORMÀTICA, SL</t>
  </si>
  <si>
    <t>B59383596</t>
  </si>
  <si>
    <t>1 mes</t>
  </si>
  <si>
    <t>Redacció projecte Xarxa Comarcal de Banda Ampla del Maresme</t>
  </si>
  <si>
    <t>GALCOR MATERIAL DE OFICINA SL</t>
  </si>
  <si>
    <t>B65220808</t>
  </si>
  <si>
    <t>85/2022</t>
  </si>
  <si>
    <t>Servei de supervisió tècnics EAIA</t>
  </si>
  <si>
    <t>255/2022</t>
  </si>
  <si>
    <t>Contracte menor pont - TAD Ruta 6</t>
  </si>
  <si>
    <t>363/2022</t>
  </si>
  <si>
    <t>10 mesos</t>
  </si>
  <si>
    <t>Suport i assessorament al servei de secretaria</t>
  </si>
  <si>
    <t>379/2022</t>
  </si>
  <si>
    <t>8 mesos</t>
  </si>
  <si>
    <t>B01589183</t>
  </si>
  <si>
    <t>FIRST CONTROL, SL</t>
  </si>
  <si>
    <t>Servei de vigilància i seguretat de l’edifici CCM</t>
  </si>
  <si>
    <t>1479/2021</t>
  </si>
  <si>
    <t>261/2022</t>
  </si>
  <si>
    <t>AUTOCARES DEL NORESTE, SA</t>
  </si>
  <si>
    <t>Contracte menor pont - TAD Ruta 4</t>
  </si>
  <si>
    <t>Contracte menor pont - TAD Ruta 12</t>
  </si>
  <si>
    <t>372/2022</t>
  </si>
  <si>
    <t>412/2022</t>
  </si>
  <si>
    <t>239/2022</t>
  </si>
  <si>
    <t>Contracte menor pont - TAD Ruta 8</t>
  </si>
  <si>
    <t>Servei Arquitecte Local Nou</t>
  </si>
  <si>
    <t>Contracte menor pont - TAD Ruta 16</t>
  </si>
  <si>
    <t>418/2022</t>
  </si>
  <si>
    <t>Contracte menor pont - TAD Ruta 3</t>
  </si>
  <si>
    <t>234/2022</t>
  </si>
  <si>
    <t>1069/2021</t>
  </si>
  <si>
    <t>370/2022</t>
  </si>
  <si>
    <t>9 mesos</t>
  </si>
  <si>
    <t>KM ALARABI, SL</t>
  </si>
  <si>
    <t>B61724647</t>
  </si>
  <si>
    <t>Servei Traductors - Pla Immigració</t>
  </si>
  <si>
    <t xml:space="preserve">DECIBEL INGENIEROS, SL </t>
  </si>
  <si>
    <t>B85687069</t>
  </si>
  <si>
    <t>Mesuraments acústics habitatges CAAD</t>
  </si>
  <si>
    <t>ASSOCIACIÓ RADIO TAXI MATARÓ 1985</t>
  </si>
  <si>
    <t>Modificació Contracte menor Transport SIEI Ruta 3.2</t>
  </si>
  <si>
    <t>444/2022</t>
  </si>
  <si>
    <t>Contracte menor Nova Ruta 31 SIEI</t>
  </si>
  <si>
    <t>421/2022</t>
  </si>
  <si>
    <t>Contracte menor pont - TAD Ruta 5</t>
  </si>
  <si>
    <t>375/2022</t>
  </si>
  <si>
    <t>1646/2021</t>
  </si>
  <si>
    <t>DESPATX D'ADVOCATS BADIA SL</t>
  </si>
  <si>
    <t>B64020209</t>
  </si>
  <si>
    <t>Assess. Jurídic (Crea Dance Foundation)</t>
  </si>
  <si>
    <t>Assess. Tècnic Antifrau</t>
  </si>
  <si>
    <t>463/2022</t>
  </si>
  <si>
    <t>Contracte menor pont - TAD Ruta 20</t>
  </si>
  <si>
    <t>D’ALEPH INICIATIVAS Y ORGANIZACIÓN, SA</t>
  </si>
  <si>
    <t>A63141170</t>
  </si>
  <si>
    <t>476/2022</t>
  </si>
  <si>
    <t>Manteniment Programa Informàtic JADE</t>
  </si>
  <si>
    <t xml:space="preserve">AMBAR INFORMÀTICA, SL </t>
  </si>
  <si>
    <t>B64231129</t>
  </si>
  <si>
    <t>3 mesos i 19 dies</t>
  </si>
  <si>
    <t>ASSOCIACIO RADIO TAXI MATARO 1985</t>
  </si>
  <si>
    <t>MATEOS MALDONADO, JUAN DE DIOS</t>
  </si>
  <si>
    <t>GALOBARDES LORDA, ALBERTO</t>
  </si>
  <si>
    <t>DEL MORAL MARTIN, JOSEP</t>
  </si>
  <si>
    <t>ARUMÍ TURA, MIQUEL</t>
  </si>
  <si>
    <t>IBAÑEZ FANÉS, MARGARITA</t>
  </si>
  <si>
    <t>VELOSO ALONSO, MARIA JOSÉ</t>
  </si>
  <si>
    <t>GODOY FABREGAT, FRANCISCA</t>
  </si>
  <si>
    <t>GARCÍA MIRALLES, JOSÉ ANDRÉS</t>
  </si>
  <si>
    <t>ESPINAR GÓMEZ, JOSÉ S.</t>
  </si>
  <si>
    <t>Màx. 12 mesos</t>
  </si>
  <si>
    <t>PLE</t>
  </si>
  <si>
    <t>B58532136</t>
  </si>
  <si>
    <t>COVESA VEHICULOS, SL</t>
  </si>
  <si>
    <t>MIRACLE MATERIAL ELECTRIC, SL</t>
  </si>
  <si>
    <t>RAMOS CARRASCO, ELENA</t>
  </si>
  <si>
    <t>CAMBIAR NEUMATICO RUEDA TRASERA IZQUIERDA MATR. 0446GZB</t>
  </si>
  <si>
    <t>REVISION PARA ITV Y CAMBIAR BOMBA AGUA SURTIDORES LIMPIAS. MATRICULA 8954BRD</t>
  </si>
  <si>
    <t>BASE+CAB+INT, 3T 16A BA  8013IL / BASE+CAB+INT, 4T 16A BA  8014IL / BASE+CAB+INT, 5T 16A BA  8015IL / CINT</t>
  </si>
  <si>
    <t>Informe jurídic creació places i OPO ( Identificador del objeto facturado: Informe jurídic plantilla i OPO</t>
  </si>
  <si>
    <t>B62466438</t>
  </si>
  <si>
    <t>B65466997</t>
  </si>
  <si>
    <t>COMERCIAL GLOBAL PAYMENTS, SL</t>
  </si>
  <si>
    <t>SERVEIS D'ADQUIRENCIA 12/2021</t>
  </si>
  <si>
    <t>G64216385</t>
  </si>
  <si>
    <t>FUNDACIO VICKI BERNADET</t>
  </si>
  <si>
    <t>Monogràfic: Abús sexual infantil, un problema social Duració: 3 hores Metodologia: Videoconferència Número</t>
  </si>
  <si>
    <t>B65266959</t>
  </si>
  <si>
    <t>NARINAN COMUNICACIO INTERACTIVA, SLNE</t>
  </si>
  <si>
    <t>Meteomar: costos anuals. Costos fixes d'estructura: Quota anual de lloguer de servidor, incloent imatges i</t>
  </si>
  <si>
    <t>B08910366</t>
  </si>
  <si>
    <t>PUBLICIDAD FERMALLI MARESME, SL</t>
  </si>
  <si>
    <t>PRODUCCIÓ VINIL ""PLAFO DIORAMES"" MIDES 370X150 CMS.EN IMPRESSIO DIGITAL SOBRE MATERIAL MULTIPUNT / MUNTATG</t>
  </si>
  <si>
    <t>A08663619</t>
  </si>
  <si>
    <t>CAIXABANK, SA</t>
  </si>
  <si>
    <t>SERVEIS GESTIÓ ABONAMENTS DE TERCERS - DESPESES PER INGRESSOS DRETS D'EXAMEN</t>
  </si>
  <si>
    <t>LIQUIDACIÓ PER CUSTÒDIA - INTERESSOS SALDOS BANCARIS</t>
  </si>
  <si>
    <t>B65161317</t>
  </si>
  <si>
    <t>BAU SPECIAL SOLUTIONS, SL</t>
  </si>
  <si>
    <t>Factura corresponent a la nostra oferta número 2012 de data 17/11/21 per a la realització d'una taula blan</t>
  </si>
  <si>
    <t>COMISION EMISION CERTIFICADO</t>
  </si>
  <si>
    <t>B60312717</t>
  </si>
  <si>
    <t>CAL MOSSO SL</t>
  </si>
  <si>
    <t>mitja turro yema / mitja turro xoco / decoració i targeta</t>
  </si>
  <si>
    <t>SERVEIS D'ADQUIRENCIA 01/2022</t>
  </si>
  <si>
    <t>CAMBIAR BATERIA EN GARTANTIA DE PIEZA. MATRICULA 7421GMH</t>
  </si>
  <si>
    <t>A17374547</t>
  </si>
  <si>
    <t>HERMES COMUNICACIONS, S.A.</t>
  </si>
  <si>
    <t>Publicitat. El Punt Avui - Contracte número: 10554880-2 Títol: Modificació Ordenances General Mida: 2x2  m</t>
  </si>
  <si>
    <t>B17320896</t>
  </si>
  <si>
    <t>INFORGEST INFORMATICA, SL.</t>
  </si>
  <si>
    <t>RECOGE CLIENTE / RECULL CLIENT / 3.0 /</t>
  </si>
  <si>
    <t>1 PORTATIL LENOVO V15 G2 ITL / I5-1135G7 15.6 FHD 8GB 256SSD USB-C RJ45 W10</t>
  </si>
  <si>
    <t>32GB KINGSTON DATATRAVELER LOCKER+ G3 ENCRIPTAT</t>
  </si>
  <si>
    <t>A08794315</t>
  </si>
  <si>
    <t>KRONENDER IBERICA, SA</t>
  </si>
  <si>
    <t>CN-23 GEL HIDROALCOHOLICO 500 CC (2X11) / ALCOHOL ETILICO 70% SPRAY 300 ML (2X12) / ROLLO PAPEL SECAMANOS</t>
  </si>
  <si>
    <t>LAMP. PL-C 2P   26W/840   62100970 / R.A.E.E. / CM150064 HILO SOLDADURA 60% / CM150600   SOLDADOR ELECTRIC</t>
  </si>
  <si>
    <t>4 CALEFACTOR CERAMICO TC20</t>
  </si>
  <si>
    <t>MITJANS BERGA RAFEL</t>
  </si>
  <si>
    <t>Tasques d¿assessorament històric paleogràfic del projecte Autobiografia de Mataró (Activitats Arxiu Comarc</t>
  </si>
  <si>
    <t>A93460038</t>
  </si>
  <si>
    <t>NOVA PINMAT, S.A.</t>
  </si>
  <si>
    <t>ALB. 163.103.684 DE FECHA 19/01/22</t>
  </si>
  <si>
    <t>SEVA ORTEGA AINHOA</t>
  </si>
  <si>
    <t>Transcripció PLE 21-12-21</t>
  </si>
  <si>
    <t>B87539284</t>
  </si>
  <si>
    <t>VODAFONE SERVICIOS SLU</t>
  </si>
  <si>
    <t>01/2022 Total sevicio</t>
  </si>
  <si>
    <t>A58417346</t>
  </si>
  <si>
    <t>WOLTERS KLUWER ESPAÑA, S.A.</t>
  </si>
  <si>
    <t>BOL-30398228#CR#ECA2 - El Consultor de los Ayuntamientos Conocimiento Premium#CR#SUSCRIPCIÓN PERIODO 01/01</t>
  </si>
  <si>
    <t>151/2022</t>
  </si>
  <si>
    <t>A48265169</t>
  </si>
  <si>
    <t>BANC BILBAO VIZCAYA ARGENTARIA, SA</t>
  </si>
  <si>
    <t>DESPESES BANCÀRIES GENER 2022</t>
  </si>
  <si>
    <t>B60310711</t>
  </si>
  <si>
    <t>AMSEL ASSESSORS, S.L.</t>
  </si>
  <si>
    <t>Confecció model 303 i model 309</t>
  </si>
  <si>
    <t>10-12-201 SERVICIO EIA // AT. A LA INFANCIA.</t>
  </si>
  <si>
    <t>EL AROUDI BEN CHAKRA, NABILA</t>
  </si>
  <si>
    <t>sessions / km</t>
  </si>
  <si>
    <t>EL AROUDI BENCHAKRA, FATIMA ZOHRA</t>
  </si>
  <si>
    <t>SERVEI DE TRADUCCIÓ / Km</t>
  </si>
  <si>
    <t>B92533033</t>
  </si>
  <si>
    <t>INMETALSOL SL</t>
  </si>
  <si>
    <t>Vídeo de la exposición de las postales turísticas</t>
  </si>
  <si>
    <t>ROLLO PAPEL SECAMANOS 2 CAPAS (2X6) / CN-23 GEL HIDROALCOHOLICO (2X5)</t>
  </si>
  <si>
    <t>BASE 5 TOMAS CABLE 205.3B</t>
  </si>
  <si>
    <t>PIERA MARTINEZ, CARLES</t>
  </si>
  <si>
    <t>ASSESSORAMENT I REDACCIÓ PCAP LICITACIÓ PROJECTE SOSTRE 360</t>
  </si>
  <si>
    <t>B64144694</t>
  </si>
  <si>
    <t>SAULEDA PASTISSERS, S.L.</t>
  </si>
  <si>
    <t>Dinar METACC Servei s/p 15047 17.02.2022</t>
  </si>
  <si>
    <t>SMIRNOVA, EKATERINA</t>
  </si>
  <si>
    <t>Servei de traducció</t>
  </si>
  <si>
    <t>TIGUIDA SAVANE EP DIABY</t>
  </si>
  <si>
    <t>Servicio de traducción / Kilometraje</t>
  </si>
  <si>
    <t>394/2022</t>
  </si>
  <si>
    <t>303/2022</t>
  </si>
  <si>
    <t>304/2022</t>
  </si>
  <si>
    <t>305/2022</t>
  </si>
  <si>
    <t>306/2022</t>
  </si>
  <si>
    <t>MARTINEZ CORBALAN DAVID</t>
  </si>
  <si>
    <t>PILA Q-CONNECT ALCALINA AAA -PAQUETE CON 20 PILAS / PILA Q-CONNECT ALCALINA AA -PAQUETE CON 20 PILAS / ROT</t>
  </si>
  <si>
    <t>CPV 853 CONTRACTE MENOR ALLOTJAMENT 10 JOVES ARENYS DE MAR PROJECTE SOSTRE 360 1 MARÇ-30 ABRIL 2022 - CONVALIDAT</t>
  </si>
  <si>
    <t>CPV 853 CONTRACTE MENOR ALLOTJAMENT 10 JOVES CANET DE MAR PROJECTE SOSTRE 360 1 MARÇ-30 ABRIL 2022 - CONVALIDAT</t>
  </si>
  <si>
    <t>CPV 853 CONTRACTE MENOR ATENCIÓ SOCIOEDUCATIVA A 10 JOVES ARENYS PROJ SOSTRE 360 1 MARÇ-30 ABRIL 2022 - CONVALIDAT</t>
  </si>
  <si>
    <t>CPV 853 CONTRACTE MENOR ATENCIÓ SOCIOEDUCATIVA A 10 JOVES CANET PROJ SOSTRE 360 1 MARÇ-30 ABRIL 2022 - CONVALIDAT</t>
  </si>
  <si>
    <t>12/2021 Total sevicio</t>
  </si>
  <si>
    <t>AMBAR INFORMATICA, SL</t>
  </si>
  <si>
    <t>Servei de Hosting Anual de 2021 de l'Aplicació JADE.  Aplicació pressupostària pel manteniment d'equips in</t>
  </si>
  <si>
    <t>AOUATTAH AOUATTAH, OUAFAA</t>
  </si>
  <si>
    <t>Serveis de traducció / Quilometratge</t>
  </si>
  <si>
    <t>B66110792</t>
  </si>
  <si>
    <t>GURBTEC TELECOM SL</t>
  </si>
  <si>
    <t>1.00 - Fibra Òptica 1000Mb (,Plaça de Miquel Biada, 1 (Mataró)) / 1.00 - Internet - IP fixe (,Plaça de Miq</t>
  </si>
  <si>
    <t>POROJAN AUREL</t>
  </si>
  <si>
    <t>SARDA TUSET, CRISTINA</t>
  </si>
  <si>
    <t>Refrigeri VI trobada d'escriptores a Sta.Susanna el 27/10/2021 ( Identificador del objeto facturado: 56023</t>
  </si>
  <si>
    <t>SOLUCIONES AVANZADAS EN INFORMATICA APLICADA,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</si>
</sst>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1" xfId="0" applyFill="1" applyBorder="1"/>
    <xf numFmtId="164" fontId="0" fillId="0" borderId="0" xfId="0" applyNumberForma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49" fontId="0" fillId="0" borderId="4" xfId="0" applyNumberFormat="1" applyFont="1" applyFill="1" applyBorder="1"/>
    <xf numFmtId="49" fontId="0" fillId="0" borderId="0" xfId="0" applyNumberFormat="1" applyFont="1" applyFill="1"/>
    <xf numFmtId="49" fontId="0" fillId="0" borderId="4" xfId="0" applyNumberFormat="1" applyFill="1" applyBorder="1" applyAlignment="1">
      <alignment horizontal="center"/>
    </xf>
    <xf numFmtId="49" fontId="0" fillId="0" borderId="4" xfId="0" applyNumberFormat="1" applyFill="1" applyBorder="1"/>
    <xf numFmtId="49" fontId="0" fillId="0" borderId="0" xfId="0" applyNumberFormat="1" applyFill="1"/>
    <xf numFmtId="14" fontId="0" fillId="0" borderId="4" xfId="0" applyNumberFormat="1" applyFill="1" applyBorder="1" applyAlignment="1">
      <alignment horizontal="center" vertical="center"/>
    </xf>
    <xf numFmtId="49" fontId="0" fillId="0" borderId="2" xfId="0" applyNumberFormat="1" applyFill="1" applyBorder="1"/>
    <xf numFmtId="0" fontId="0" fillId="0" borderId="2" xfId="0" applyFill="1" applyBorder="1"/>
    <xf numFmtId="14" fontId="0" fillId="0" borderId="0" xfId="0" applyNumberFormat="1" applyFill="1" applyAlignment="1">
      <alignment horizontal="center"/>
    </xf>
    <xf numFmtId="49" fontId="0" fillId="0" borderId="2" xfId="0" applyNumberForma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4" fontId="0" fillId="0" borderId="0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0" fillId="0" borderId="6" xfId="0" applyNumberFormat="1" applyFill="1" applyBorder="1"/>
    <xf numFmtId="0" fontId="0" fillId="0" borderId="6" xfId="0" applyFill="1" applyBorder="1" applyAlignment="1">
      <alignment horizontal="left"/>
    </xf>
    <xf numFmtId="0" fontId="0" fillId="0" borderId="0" xfId="0" applyFill="1" applyBorder="1"/>
    <xf numFmtId="14" fontId="0" fillId="0" borderId="0" xfId="0" applyNumberForma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EF17-E185-4531-A305-62B038D80A30}">
  <dimension ref="A1:BF129"/>
  <sheetViews>
    <sheetView showGridLines="0" tabSelected="1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E16" sqref="E16"/>
    </sheetView>
  </sheetViews>
  <sheetFormatPr baseColWidth="10" defaultRowHeight="15" x14ac:dyDescent="0.25"/>
  <cols>
    <col min="1" max="1" width="14" style="8" customWidth="1"/>
    <col min="2" max="2" width="11" style="8" bestFit="1" customWidth="1"/>
    <col min="3" max="3" width="12.140625" style="8" customWidth="1"/>
    <col min="4" max="5" width="19.42578125" style="8" bestFit="1" customWidth="1"/>
    <col min="6" max="6" width="13.140625" style="8" customWidth="1"/>
    <col min="7" max="7" width="11.5703125" style="8" customWidth="1"/>
    <col min="8" max="8" width="15" style="8" customWidth="1"/>
    <col min="9" max="9" width="12.28515625" style="8" customWidth="1"/>
    <col min="10" max="10" width="53.7109375" style="7" bestFit="1" customWidth="1"/>
    <col min="11" max="11" width="103.85546875" style="7" customWidth="1"/>
    <col min="12" max="16384" width="11.42578125" style="7"/>
  </cols>
  <sheetData>
    <row r="1" spans="1:11" s="15" customFormat="1" ht="16.5" thickBot="1" x14ac:dyDescent="0.3">
      <c r="A1" s="12" t="s">
        <v>3</v>
      </c>
      <c r="B1" s="12" t="s">
        <v>15</v>
      </c>
      <c r="C1" s="12" t="s">
        <v>1</v>
      </c>
      <c r="D1" s="13" t="s">
        <v>0</v>
      </c>
      <c r="E1" s="13" t="s">
        <v>2</v>
      </c>
      <c r="F1" s="13" t="s">
        <v>11</v>
      </c>
      <c r="G1" s="13" t="s">
        <v>12</v>
      </c>
      <c r="H1" s="13" t="s">
        <v>17</v>
      </c>
      <c r="I1" s="13" t="s">
        <v>4</v>
      </c>
      <c r="J1" s="13" t="s">
        <v>5</v>
      </c>
      <c r="K1" s="14" t="s">
        <v>6</v>
      </c>
    </row>
    <row r="2" spans="1:11" x14ac:dyDescent="0.25">
      <c r="A2" s="1" t="s">
        <v>136</v>
      </c>
      <c r="B2" s="1" t="s">
        <v>13</v>
      </c>
      <c r="C2" s="2">
        <v>44614</v>
      </c>
      <c r="D2" s="3" t="s">
        <v>7</v>
      </c>
      <c r="E2" s="3" t="s">
        <v>46</v>
      </c>
      <c r="F2" s="4">
        <v>12650</v>
      </c>
      <c r="G2" s="4">
        <f>F2*0.21</f>
        <v>2656.5</v>
      </c>
      <c r="H2" s="4">
        <f>F2+G2</f>
        <v>15306.5</v>
      </c>
      <c r="I2" s="3" t="s">
        <v>140</v>
      </c>
      <c r="J2" s="5" t="s">
        <v>139</v>
      </c>
      <c r="K2" s="7" t="s">
        <v>138</v>
      </c>
    </row>
    <row r="3" spans="1:11" x14ac:dyDescent="0.25">
      <c r="A3" s="1" t="s">
        <v>43</v>
      </c>
      <c r="B3" s="1" t="s">
        <v>13</v>
      </c>
      <c r="C3" s="2">
        <v>44586</v>
      </c>
      <c r="D3" s="3" t="s">
        <v>8</v>
      </c>
      <c r="E3" s="3" t="s">
        <v>46</v>
      </c>
      <c r="F3" s="4">
        <v>2500</v>
      </c>
      <c r="G3" s="3" t="s">
        <v>16</v>
      </c>
      <c r="H3" s="4">
        <v>2500</v>
      </c>
      <c r="I3" s="3" t="s">
        <v>55</v>
      </c>
      <c r="J3" s="5" t="s">
        <v>52</v>
      </c>
      <c r="K3" s="6" t="s">
        <v>84</v>
      </c>
    </row>
    <row r="4" spans="1:11" x14ac:dyDescent="0.25">
      <c r="A4" s="1" t="s">
        <v>16</v>
      </c>
      <c r="B4" s="1" t="s">
        <v>16</v>
      </c>
      <c r="C4" s="2">
        <v>44642</v>
      </c>
      <c r="D4" s="3" t="s">
        <v>7</v>
      </c>
      <c r="E4" s="3" t="s">
        <v>16</v>
      </c>
      <c r="F4" s="4" t="s">
        <v>16</v>
      </c>
      <c r="G4" s="4" t="s">
        <v>16</v>
      </c>
      <c r="H4" s="4">
        <v>726</v>
      </c>
      <c r="I4" s="19" t="s">
        <v>199</v>
      </c>
      <c r="J4" s="20" t="s">
        <v>311</v>
      </c>
      <c r="K4" s="21" t="s">
        <v>312</v>
      </c>
    </row>
    <row r="5" spans="1:11" x14ac:dyDescent="0.25">
      <c r="A5" s="1" t="s">
        <v>196</v>
      </c>
      <c r="B5" s="1" t="s">
        <v>14</v>
      </c>
      <c r="C5" s="2">
        <v>44649</v>
      </c>
      <c r="D5" s="3" t="s">
        <v>7</v>
      </c>
      <c r="E5" s="3" t="s">
        <v>132</v>
      </c>
      <c r="F5" s="4">
        <v>2985</v>
      </c>
      <c r="G5" s="4">
        <f>F5*0.21</f>
        <v>626.85</v>
      </c>
      <c r="H5" s="4">
        <f>F5+G5</f>
        <v>3611.85</v>
      </c>
      <c r="I5" s="3" t="s">
        <v>199</v>
      </c>
      <c r="J5" s="5" t="s">
        <v>198</v>
      </c>
      <c r="K5" s="6" t="s">
        <v>197</v>
      </c>
    </row>
    <row r="6" spans="1:11" x14ac:dyDescent="0.25">
      <c r="A6" s="1" t="s">
        <v>16</v>
      </c>
      <c r="B6" s="1" t="s">
        <v>16</v>
      </c>
      <c r="C6" s="27">
        <v>44628</v>
      </c>
      <c r="D6" s="3" t="s">
        <v>7</v>
      </c>
      <c r="E6" s="3" t="s">
        <v>16</v>
      </c>
      <c r="F6" s="4" t="s">
        <v>16</v>
      </c>
      <c r="G6" s="3" t="s">
        <v>16</v>
      </c>
      <c r="H6" s="4">
        <v>282.85000000000002</v>
      </c>
      <c r="I6" s="19" t="s">
        <v>277</v>
      </c>
      <c r="J6" s="20" t="s">
        <v>278</v>
      </c>
      <c r="K6" s="21" t="s">
        <v>279</v>
      </c>
    </row>
    <row r="7" spans="1:11" x14ac:dyDescent="0.25">
      <c r="A7" s="1" t="s">
        <v>16</v>
      </c>
      <c r="B7" s="1" t="s">
        <v>16</v>
      </c>
      <c r="C7" s="2">
        <v>44642</v>
      </c>
      <c r="D7" s="3" t="s">
        <v>7</v>
      </c>
      <c r="E7" s="3" t="s">
        <v>16</v>
      </c>
      <c r="F7" s="4" t="s">
        <v>16</v>
      </c>
      <c r="G7" s="4" t="s">
        <v>16</v>
      </c>
      <c r="H7" s="4">
        <v>334.4</v>
      </c>
      <c r="I7" s="19" t="s">
        <v>16</v>
      </c>
      <c r="J7" s="20" t="s">
        <v>313</v>
      </c>
      <c r="K7" s="21" t="s">
        <v>314</v>
      </c>
    </row>
    <row r="8" spans="1:11" x14ac:dyDescent="0.25">
      <c r="A8" s="1" t="s">
        <v>71</v>
      </c>
      <c r="B8" s="1" t="s">
        <v>13</v>
      </c>
      <c r="C8" s="2">
        <v>44600</v>
      </c>
      <c r="D8" s="3" t="s">
        <v>7</v>
      </c>
      <c r="E8" s="3" t="s">
        <v>46</v>
      </c>
      <c r="F8" s="4">
        <v>1494</v>
      </c>
      <c r="G8" s="4">
        <f>F8*0.21</f>
        <v>313.74</v>
      </c>
      <c r="H8" s="4">
        <f>F8+G8</f>
        <v>1807.74</v>
      </c>
      <c r="I8" s="3" t="s">
        <v>78</v>
      </c>
      <c r="J8" s="5" t="s">
        <v>77</v>
      </c>
      <c r="K8" s="11" t="s">
        <v>86</v>
      </c>
    </row>
    <row r="9" spans="1:11" x14ac:dyDescent="0.25">
      <c r="A9" s="1" t="s">
        <v>137</v>
      </c>
      <c r="B9" s="1" t="s">
        <v>14</v>
      </c>
      <c r="C9" s="2">
        <v>44610</v>
      </c>
      <c r="D9" s="3" t="s">
        <v>7</v>
      </c>
      <c r="E9" s="3" t="s">
        <v>141</v>
      </c>
      <c r="F9" s="4">
        <v>6845.26</v>
      </c>
      <c r="G9" s="9">
        <f>F9*0.21</f>
        <v>1437.5046</v>
      </c>
      <c r="H9" s="4">
        <f>F9+G9</f>
        <v>8282.7646000000004</v>
      </c>
      <c r="I9" s="3" t="s">
        <v>16</v>
      </c>
      <c r="J9" s="5" t="s">
        <v>205</v>
      </c>
      <c r="K9" s="7" t="s">
        <v>142</v>
      </c>
    </row>
    <row r="10" spans="1:11" x14ac:dyDescent="0.25">
      <c r="A10" s="1" t="s">
        <v>16</v>
      </c>
      <c r="B10" s="1" t="s">
        <v>16</v>
      </c>
      <c r="C10" s="27">
        <v>44628</v>
      </c>
      <c r="D10" s="3" t="s">
        <v>7</v>
      </c>
      <c r="E10" s="3" t="s">
        <v>16</v>
      </c>
      <c r="F10" s="4" t="s">
        <v>16</v>
      </c>
      <c r="G10" s="30" t="s">
        <v>16</v>
      </c>
      <c r="H10" s="4">
        <v>99.15</v>
      </c>
      <c r="I10" s="19" t="s">
        <v>95</v>
      </c>
      <c r="J10" s="20" t="s">
        <v>201</v>
      </c>
      <c r="K10" s="21" t="s">
        <v>280</v>
      </c>
    </row>
    <row r="11" spans="1:11" x14ac:dyDescent="0.25">
      <c r="A11" s="1" t="s">
        <v>171</v>
      </c>
      <c r="B11" s="1" t="s">
        <v>14</v>
      </c>
      <c r="C11" s="2">
        <v>44641</v>
      </c>
      <c r="D11" s="3" t="s">
        <v>7</v>
      </c>
      <c r="E11" s="3" t="s">
        <v>132</v>
      </c>
      <c r="F11" s="4">
        <v>382.76</v>
      </c>
      <c r="G11" s="9">
        <f>F11*0.1</f>
        <v>38.276000000000003</v>
      </c>
      <c r="H11" s="4">
        <f>F11+G11</f>
        <v>421.036</v>
      </c>
      <c r="I11" s="3" t="s">
        <v>95</v>
      </c>
      <c r="J11" s="5" t="s">
        <v>180</v>
      </c>
      <c r="K11" s="6" t="s">
        <v>181</v>
      </c>
    </row>
    <row r="12" spans="1:11" x14ac:dyDescent="0.25">
      <c r="A12" s="1" t="s">
        <v>60</v>
      </c>
      <c r="B12" s="1" t="s">
        <v>13</v>
      </c>
      <c r="C12" s="2">
        <v>44586</v>
      </c>
      <c r="D12" s="3" t="s">
        <v>7</v>
      </c>
      <c r="E12" s="3" t="s">
        <v>46</v>
      </c>
      <c r="F12" s="4">
        <v>14787.36</v>
      </c>
      <c r="G12" s="9" t="s">
        <v>16</v>
      </c>
      <c r="H12" s="4">
        <f>F12</f>
        <v>14787.36</v>
      </c>
      <c r="I12" s="3" t="s">
        <v>95</v>
      </c>
      <c r="J12" s="5" t="s">
        <v>94</v>
      </c>
      <c r="K12" s="6" t="s">
        <v>66</v>
      </c>
    </row>
    <row r="13" spans="1:11" x14ac:dyDescent="0.25">
      <c r="A13" s="1" t="s">
        <v>63</v>
      </c>
      <c r="B13" s="1" t="s">
        <v>13</v>
      </c>
      <c r="C13" s="2">
        <v>44586</v>
      </c>
      <c r="D13" s="3" t="s">
        <v>7</v>
      </c>
      <c r="E13" s="3" t="s">
        <v>46</v>
      </c>
      <c r="F13" s="4">
        <v>14914.9</v>
      </c>
      <c r="G13" s="9" t="s">
        <v>16</v>
      </c>
      <c r="H13" s="4">
        <f>F13</f>
        <v>14914.9</v>
      </c>
      <c r="I13" s="3" t="s">
        <v>95</v>
      </c>
      <c r="J13" s="5" t="s">
        <v>94</v>
      </c>
      <c r="K13" s="6" t="s">
        <v>67</v>
      </c>
    </row>
    <row r="14" spans="1:11" x14ac:dyDescent="0.25">
      <c r="A14" s="1" t="s">
        <v>61</v>
      </c>
      <c r="B14" s="1" t="s">
        <v>13</v>
      </c>
      <c r="C14" s="2">
        <v>44586</v>
      </c>
      <c r="D14" s="3" t="s">
        <v>7</v>
      </c>
      <c r="E14" s="3" t="s">
        <v>46</v>
      </c>
      <c r="F14" s="4">
        <v>14997.84</v>
      </c>
      <c r="G14" s="9" t="s">
        <v>16</v>
      </c>
      <c r="H14" s="4">
        <f>F14</f>
        <v>14997.84</v>
      </c>
      <c r="I14" s="3" t="s">
        <v>95</v>
      </c>
      <c r="J14" s="5" t="s">
        <v>94</v>
      </c>
      <c r="K14" s="6" t="s">
        <v>68</v>
      </c>
    </row>
    <row r="15" spans="1:11" x14ac:dyDescent="0.25">
      <c r="A15" s="1" t="s">
        <v>192</v>
      </c>
      <c r="B15" s="1" t="s">
        <v>14</v>
      </c>
      <c r="C15" s="2">
        <v>44651</v>
      </c>
      <c r="D15" s="3" t="s">
        <v>7</v>
      </c>
      <c r="E15" s="3" t="s">
        <v>200</v>
      </c>
      <c r="F15" s="4">
        <v>14949.76</v>
      </c>
      <c r="G15" s="4" t="s">
        <v>16</v>
      </c>
      <c r="H15" s="4">
        <f>F15</f>
        <v>14949.76</v>
      </c>
      <c r="I15" s="3" t="s">
        <v>95</v>
      </c>
      <c r="J15" s="5" t="s">
        <v>94</v>
      </c>
      <c r="K15" s="38" t="s">
        <v>193</v>
      </c>
    </row>
    <row r="16" spans="1:11" x14ac:dyDescent="0.25">
      <c r="A16" s="1" t="s">
        <v>157</v>
      </c>
      <c r="B16" s="1" t="s">
        <v>14</v>
      </c>
      <c r="C16" s="2">
        <v>44631</v>
      </c>
      <c r="D16" s="3" t="s">
        <v>7</v>
      </c>
      <c r="E16" s="3" t="s">
        <v>132</v>
      </c>
      <c r="F16" s="4">
        <v>14814.8</v>
      </c>
      <c r="G16" s="4" t="s">
        <v>16</v>
      </c>
      <c r="H16" s="4">
        <f>F16</f>
        <v>14814.8</v>
      </c>
      <c r="I16" s="3" t="s">
        <v>92</v>
      </c>
      <c r="J16" s="5" t="s">
        <v>159</v>
      </c>
      <c r="K16" s="11" t="s">
        <v>161</v>
      </c>
    </row>
    <row r="17" spans="1:11" x14ac:dyDescent="0.25">
      <c r="A17" s="1" t="s">
        <v>158</v>
      </c>
      <c r="B17" s="1" t="s">
        <v>14</v>
      </c>
      <c r="C17" s="2">
        <v>44631</v>
      </c>
      <c r="D17" s="3" t="s">
        <v>7</v>
      </c>
      <c r="E17" s="3" t="s">
        <v>132</v>
      </c>
      <c r="F17" s="4">
        <v>14880</v>
      </c>
      <c r="G17" s="4" t="s">
        <v>16</v>
      </c>
      <c r="H17" s="4">
        <f>F17</f>
        <v>14880</v>
      </c>
      <c r="I17" s="3" t="s">
        <v>92</v>
      </c>
      <c r="J17" s="5" t="s">
        <v>159</v>
      </c>
      <c r="K17" s="11" t="s">
        <v>160</v>
      </c>
    </row>
    <row r="18" spans="1:11" x14ac:dyDescent="0.25">
      <c r="A18" s="1" t="s">
        <v>162</v>
      </c>
      <c r="B18" s="1" t="s">
        <v>14</v>
      </c>
      <c r="C18" s="2">
        <v>44638</v>
      </c>
      <c r="D18" s="3" t="s">
        <v>7</v>
      </c>
      <c r="E18" s="3" t="s">
        <v>132</v>
      </c>
      <c r="F18" s="4">
        <v>14892.504999999999</v>
      </c>
      <c r="G18" s="4" t="s">
        <v>16</v>
      </c>
      <c r="H18" s="4">
        <f>F18</f>
        <v>14892.504999999999</v>
      </c>
      <c r="I18" s="3" t="s">
        <v>92</v>
      </c>
      <c r="J18" s="5" t="s">
        <v>159</v>
      </c>
      <c r="K18" s="6" t="s">
        <v>167</v>
      </c>
    </row>
    <row r="19" spans="1:11" x14ac:dyDescent="0.25">
      <c r="A19" s="1" t="s">
        <v>163</v>
      </c>
      <c r="B19" s="1" t="s">
        <v>13</v>
      </c>
      <c r="C19" s="2">
        <v>44642</v>
      </c>
      <c r="D19" s="3" t="s">
        <v>7</v>
      </c>
      <c r="E19" s="3" t="s">
        <v>132</v>
      </c>
      <c r="F19" s="4">
        <v>14923.44</v>
      </c>
      <c r="G19" s="9" t="s">
        <v>16</v>
      </c>
      <c r="H19" s="4">
        <f>F19</f>
        <v>14923.44</v>
      </c>
      <c r="I19" s="3" t="s">
        <v>92</v>
      </c>
      <c r="J19" s="5" t="s">
        <v>159</v>
      </c>
      <c r="K19" s="6" t="s">
        <v>165</v>
      </c>
    </row>
    <row r="20" spans="1:11" x14ac:dyDescent="0.25">
      <c r="A20" s="1" t="s">
        <v>168</v>
      </c>
      <c r="B20" s="1" t="s">
        <v>13</v>
      </c>
      <c r="C20" s="2">
        <v>44642</v>
      </c>
      <c r="D20" s="3" t="s">
        <v>7</v>
      </c>
      <c r="E20" s="3" t="s">
        <v>132</v>
      </c>
      <c r="F20" s="4">
        <v>14830.4</v>
      </c>
      <c r="G20" s="4" t="s">
        <v>16</v>
      </c>
      <c r="H20" s="4">
        <f>F20</f>
        <v>14830.4</v>
      </c>
      <c r="I20" s="3" t="s">
        <v>92</v>
      </c>
      <c r="J20" s="5" t="s">
        <v>159</v>
      </c>
      <c r="K20" s="32" t="s">
        <v>169</v>
      </c>
    </row>
    <row r="21" spans="1:11" x14ac:dyDescent="0.25">
      <c r="A21" s="1" t="s">
        <v>184</v>
      </c>
      <c r="B21" s="1" t="s">
        <v>14</v>
      </c>
      <c r="C21" s="2">
        <v>44643</v>
      </c>
      <c r="D21" s="3" t="s">
        <v>7</v>
      </c>
      <c r="E21" s="3" t="s">
        <v>132</v>
      </c>
      <c r="F21" s="4">
        <v>14880</v>
      </c>
      <c r="G21" s="4" t="s">
        <v>16</v>
      </c>
      <c r="H21" s="4">
        <v>14880</v>
      </c>
      <c r="I21" s="3" t="s">
        <v>92</v>
      </c>
      <c r="J21" s="5" t="s">
        <v>159</v>
      </c>
      <c r="K21" s="32" t="s">
        <v>185</v>
      </c>
    </row>
    <row r="22" spans="1:11" x14ac:dyDescent="0.25">
      <c r="A22" s="1" t="s">
        <v>58</v>
      </c>
      <c r="B22" s="1" t="s">
        <v>13</v>
      </c>
      <c r="C22" s="2">
        <v>44586</v>
      </c>
      <c r="D22" s="3" t="s">
        <v>7</v>
      </c>
      <c r="E22" s="3" t="s">
        <v>93</v>
      </c>
      <c r="F22" s="4">
        <v>14850</v>
      </c>
      <c r="G22" s="4" t="s">
        <v>16</v>
      </c>
      <c r="H22" s="4">
        <f>F22</f>
        <v>14850</v>
      </c>
      <c r="I22" s="3" t="s">
        <v>92</v>
      </c>
      <c r="J22" s="5" t="s">
        <v>91</v>
      </c>
      <c r="K22" s="32" t="s">
        <v>64</v>
      </c>
    </row>
    <row r="23" spans="1:11" x14ac:dyDescent="0.25">
      <c r="A23" s="1" t="s">
        <v>59</v>
      </c>
      <c r="B23" s="1" t="s">
        <v>13</v>
      </c>
      <c r="C23" s="2">
        <v>44586</v>
      </c>
      <c r="D23" s="3" t="s">
        <v>7</v>
      </c>
      <c r="E23" s="3" t="s">
        <v>93</v>
      </c>
      <c r="F23" s="4">
        <v>14968.8</v>
      </c>
      <c r="G23" s="4" t="s">
        <v>16</v>
      </c>
      <c r="H23" s="4">
        <f>F23</f>
        <v>14968.8</v>
      </c>
      <c r="I23" s="3" t="s">
        <v>92</v>
      </c>
      <c r="J23" s="5" t="s">
        <v>91</v>
      </c>
      <c r="K23" s="6" t="s">
        <v>65</v>
      </c>
    </row>
    <row r="24" spans="1:11" x14ac:dyDescent="0.25">
      <c r="A24" s="1" t="s">
        <v>130</v>
      </c>
      <c r="B24" s="1" t="s">
        <v>14</v>
      </c>
      <c r="C24" s="2">
        <v>44607</v>
      </c>
      <c r="D24" s="3" t="s">
        <v>7</v>
      </c>
      <c r="E24" s="3" t="s">
        <v>132</v>
      </c>
      <c r="F24" s="4">
        <v>14820</v>
      </c>
      <c r="G24" s="4" t="s">
        <v>16</v>
      </c>
      <c r="H24" s="4">
        <f>F24</f>
        <v>14820</v>
      </c>
      <c r="I24" s="3" t="s">
        <v>92</v>
      </c>
      <c r="J24" s="5" t="s">
        <v>91</v>
      </c>
      <c r="K24" s="6" t="s">
        <v>134</v>
      </c>
    </row>
    <row r="25" spans="1:11" x14ac:dyDescent="0.25">
      <c r="A25" s="1" t="s">
        <v>131</v>
      </c>
      <c r="B25" s="1" t="s">
        <v>14</v>
      </c>
      <c r="C25" s="2">
        <v>44607</v>
      </c>
      <c r="D25" s="3" t="s">
        <v>7</v>
      </c>
      <c r="E25" s="3" t="s">
        <v>133</v>
      </c>
      <c r="F25" s="4">
        <v>14896</v>
      </c>
      <c r="G25" s="3" t="s">
        <v>16</v>
      </c>
      <c r="H25" s="4">
        <f>F25</f>
        <v>14896</v>
      </c>
      <c r="I25" s="3" t="s">
        <v>92</v>
      </c>
      <c r="J25" s="5" t="s">
        <v>91</v>
      </c>
      <c r="K25" s="7" t="s">
        <v>135</v>
      </c>
    </row>
    <row r="26" spans="1:11" x14ac:dyDescent="0.25">
      <c r="A26" s="1" t="s">
        <v>147</v>
      </c>
      <c r="B26" s="1" t="s">
        <v>14</v>
      </c>
      <c r="C26" s="2">
        <v>44617</v>
      </c>
      <c r="D26" s="3" t="s">
        <v>7</v>
      </c>
      <c r="E26" s="3" t="s">
        <v>132</v>
      </c>
      <c r="F26" s="4">
        <v>14851.2</v>
      </c>
      <c r="G26" s="3" t="s">
        <v>16</v>
      </c>
      <c r="H26" s="4">
        <f>F26</f>
        <v>14851.2</v>
      </c>
      <c r="I26" s="3" t="s">
        <v>92</v>
      </c>
      <c r="J26" s="5" t="s">
        <v>91</v>
      </c>
      <c r="K26" s="33" t="s">
        <v>148</v>
      </c>
    </row>
    <row r="27" spans="1:11" x14ac:dyDescent="0.25">
      <c r="A27" s="1" t="s">
        <v>273</v>
      </c>
      <c r="B27" s="1" t="s">
        <v>16</v>
      </c>
      <c r="C27" s="27">
        <v>44627</v>
      </c>
      <c r="D27" s="3" t="s">
        <v>7</v>
      </c>
      <c r="E27" s="3" t="s">
        <v>16</v>
      </c>
      <c r="F27" s="4" t="s">
        <v>16</v>
      </c>
      <c r="G27" s="3" t="s">
        <v>16</v>
      </c>
      <c r="H27" s="4">
        <v>3.68</v>
      </c>
      <c r="I27" s="19" t="s">
        <v>274</v>
      </c>
      <c r="J27" s="20" t="s">
        <v>275</v>
      </c>
      <c r="K27" s="31" t="s">
        <v>276</v>
      </c>
    </row>
    <row r="28" spans="1:11" x14ac:dyDescent="0.25">
      <c r="A28" s="1" t="s">
        <v>273</v>
      </c>
      <c r="B28" s="1" t="s">
        <v>16</v>
      </c>
      <c r="C28" s="27">
        <v>44627</v>
      </c>
      <c r="D28" s="3" t="s">
        <v>7</v>
      </c>
      <c r="E28" s="3" t="s">
        <v>16</v>
      </c>
      <c r="F28" s="4" t="s">
        <v>16</v>
      </c>
      <c r="G28" s="3" t="s">
        <v>16</v>
      </c>
      <c r="H28" s="4">
        <v>0.03</v>
      </c>
      <c r="I28" s="19" t="s">
        <v>274</v>
      </c>
      <c r="J28" s="20" t="s">
        <v>275</v>
      </c>
      <c r="K28" s="31" t="s">
        <v>276</v>
      </c>
    </row>
    <row r="29" spans="1:11" x14ac:dyDescent="0.25">
      <c r="A29" s="1" t="s">
        <v>16</v>
      </c>
      <c r="B29" s="3" t="s">
        <v>16</v>
      </c>
      <c r="C29" s="2">
        <v>44614</v>
      </c>
      <c r="D29" s="3" t="s">
        <v>8</v>
      </c>
      <c r="E29" s="3" t="s">
        <v>16</v>
      </c>
      <c r="F29" s="4" t="s">
        <v>16</v>
      </c>
      <c r="G29" s="4" t="s">
        <v>16</v>
      </c>
      <c r="H29" s="4">
        <v>941.67</v>
      </c>
      <c r="I29" s="19" t="s">
        <v>238</v>
      </c>
      <c r="J29" s="20" t="s">
        <v>239</v>
      </c>
      <c r="K29" s="31" t="s">
        <v>240</v>
      </c>
    </row>
    <row r="30" spans="1:11" x14ac:dyDescent="0.25">
      <c r="A30" s="1" t="s">
        <v>16</v>
      </c>
      <c r="B30" s="1" t="s">
        <v>16</v>
      </c>
      <c r="C30" s="2">
        <v>44614</v>
      </c>
      <c r="D30" s="3" t="s">
        <v>8</v>
      </c>
      <c r="E30" s="3" t="s">
        <v>16</v>
      </c>
      <c r="F30" s="4" t="s">
        <v>16</v>
      </c>
      <c r="G30" s="4" t="s">
        <v>16</v>
      </c>
      <c r="H30" s="4">
        <v>941.67</v>
      </c>
      <c r="I30" s="19" t="s">
        <v>238</v>
      </c>
      <c r="J30" s="20" t="s">
        <v>239</v>
      </c>
      <c r="K30" s="31" t="s">
        <v>240</v>
      </c>
    </row>
    <row r="31" spans="1:11" x14ac:dyDescent="0.25">
      <c r="A31" s="1" t="s">
        <v>16</v>
      </c>
      <c r="B31" s="1" t="s">
        <v>16</v>
      </c>
      <c r="C31" s="2">
        <v>44610</v>
      </c>
      <c r="D31" s="3" t="s">
        <v>7</v>
      </c>
      <c r="E31" s="3" t="s">
        <v>16</v>
      </c>
      <c r="F31" s="4" t="s">
        <v>16</v>
      </c>
      <c r="G31" s="4" t="s">
        <v>16</v>
      </c>
      <c r="H31" s="4">
        <v>95.31</v>
      </c>
      <c r="I31" s="19" t="s">
        <v>234</v>
      </c>
      <c r="J31" s="20" t="s">
        <v>235</v>
      </c>
      <c r="K31" s="21" t="s">
        <v>236</v>
      </c>
    </row>
    <row r="32" spans="1:11" x14ac:dyDescent="0.25">
      <c r="A32" s="1" t="s">
        <v>16</v>
      </c>
      <c r="B32" s="1" t="s">
        <v>16</v>
      </c>
      <c r="C32" s="2">
        <v>44610</v>
      </c>
      <c r="D32" s="3" t="s">
        <v>7</v>
      </c>
      <c r="E32" s="3" t="s">
        <v>16</v>
      </c>
      <c r="F32" s="4" t="s">
        <v>16</v>
      </c>
      <c r="G32" s="4" t="s">
        <v>16</v>
      </c>
      <c r="H32" s="4">
        <v>170.87</v>
      </c>
      <c r="I32" s="19" t="s">
        <v>234</v>
      </c>
      <c r="J32" s="20" t="s">
        <v>235</v>
      </c>
      <c r="K32" s="21" t="s">
        <v>237</v>
      </c>
    </row>
    <row r="33" spans="1:11" x14ac:dyDescent="0.25">
      <c r="A33" s="1" t="s">
        <v>16</v>
      </c>
      <c r="B33" s="1" t="s">
        <v>16</v>
      </c>
      <c r="C33" s="2">
        <v>44614</v>
      </c>
      <c r="D33" s="3" t="s">
        <v>7</v>
      </c>
      <c r="E33" s="3" t="s">
        <v>16</v>
      </c>
      <c r="F33" s="4" t="s">
        <v>16</v>
      </c>
      <c r="G33" s="4" t="s">
        <v>16</v>
      </c>
      <c r="H33" s="4">
        <v>8.57</v>
      </c>
      <c r="I33" s="19" t="s">
        <v>234</v>
      </c>
      <c r="J33" s="20" t="s">
        <v>235</v>
      </c>
      <c r="K33" s="21" t="s">
        <v>241</v>
      </c>
    </row>
    <row r="34" spans="1:11" x14ac:dyDescent="0.25">
      <c r="A34" s="1" t="s">
        <v>16</v>
      </c>
      <c r="B34" s="1" t="s">
        <v>16</v>
      </c>
      <c r="C34" s="2">
        <v>44614</v>
      </c>
      <c r="D34" s="3" t="s">
        <v>7</v>
      </c>
      <c r="E34" s="3" t="s">
        <v>16</v>
      </c>
      <c r="F34" s="4" t="s">
        <v>16</v>
      </c>
      <c r="G34" s="4" t="s">
        <v>16</v>
      </c>
      <c r="H34" s="4">
        <v>8.57</v>
      </c>
      <c r="I34" s="19" t="s">
        <v>234</v>
      </c>
      <c r="J34" s="20" t="s">
        <v>235</v>
      </c>
      <c r="K34" s="39" t="s">
        <v>241</v>
      </c>
    </row>
    <row r="35" spans="1:11" x14ac:dyDescent="0.25">
      <c r="A35" s="1" t="s">
        <v>16</v>
      </c>
      <c r="B35" s="1" t="s">
        <v>16</v>
      </c>
      <c r="C35" s="2">
        <v>44614</v>
      </c>
      <c r="D35" s="3" t="s">
        <v>8</v>
      </c>
      <c r="E35" s="3" t="s">
        <v>16</v>
      </c>
      <c r="F35" s="4" t="s">
        <v>16</v>
      </c>
      <c r="G35" s="4" t="s">
        <v>16</v>
      </c>
      <c r="H35" s="4">
        <v>931.15</v>
      </c>
      <c r="I35" s="19" t="s">
        <v>242</v>
      </c>
      <c r="J35" s="20" t="s">
        <v>243</v>
      </c>
      <c r="K35" s="21" t="s">
        <v>244</v>
      </c>
    </row>
    <row r="36" spans="1:11" x14ac:dyDescent="0.25">
      <c r="A36" s="1" t="s">
        <v>16</v>
      </c>
      <c r="B36" s="1" t="s">
        <v>16</v>
      </c>
      <c r="C36" s="2">
        <v>44600</v>
      </c>
      <c r="D36" s="3" t="s">
        <v>7</v>
      </c>
      <c r="E36" s="3" t="s">
        <v>16</v>
      </c>
      <c r="F36" s="4" t="s">
        <v>16</v>
      </c>
      <c r="G36" s="4" t="s">
        <v>16</v>
      </c>
      <c r="H36" s="4">
        <v>102.14</v>
      </c>
      <c r="I36" s="19" t="s">
        <v>222</v>
      </c>
      <c r="J36" s="20" t="s">
        <v>223</v>
      </c>
      <c r="K36" s="21" t="s">
        <v>224</v>
      </c>
    </row>
    <row r="37" spans="1:11" x14ac:dyDescent="0.25">
      <c r="A37" s="1" t="s">
        <v>16</v>
      </c>
      <c r="B37" s="1" t="s">
        <v>16</v>
      </c>
      <c r="C37" s="2">
        <v>44614</v>
      </c>
      <c r="D37" s="3" t="s">
        <v>7</v>
      </c>
      <c r="E37" s="3" t="s">
        <v>16</v>
      </c>
      <c r="F37" s="4" t="s">
        <v>16</v>
      </c>
      <c r="G37" s="4" t="s">
        <v>16</v>
      </c>
      <c r="H37" s="4">
        <v>102.15</v>
      </c>
      <c r="I37" s="19" t="s">
        <v>222</v>
      </c>
      <c r="J37" s="20" t="s">
        <v>223</v>
      </c>
      <c r="K37" s="21" t="s">
        <v>245</v>
      </c>
    </row>
    <row r="38" spans="1:11" x14ac:dyDescent="0.25">
      <c r="A38" s="1" t="s">
        <v>16</v>
      </c>
      <c r="B38" s="1" t="s">
        <v>16</v>
      </c>
      <c r="C38" s="2">
        <v>44586</v>
      </c>
      <c r="D38" s="3" t="s">
        <v>10</v>
      </c>
      <c r="E38" s="3" t="s">
        <v>16</v>
      </c>
      <c r="F38" s="4" t="s">
        <v>16</v>
      </c>
      <c r="G38" s="4" t="s">
        <v>16</v>
      </c>
      <c r="H38" s="4">
        <v>106.1</v>
      </c>
      <c r="I38" s="16" t="s">
        <v>213</v>
      </c>
      <c r="J38" s="17" t="s">
        <v>214</v>
      </c>
      <c r="K38" s="18" t="s">
        <v>217</v>
      </c>
    </row>
    <row r="39" spans="1:11" x14ac:dyDescent="0.25">
      <c r="A39" s="1" t="s">
        <v>16</v>
      </c>
      <c r="B39" s="1" t="s">
        <v>16</v>
      </c>
      <c r="C39" s="2">
        <v>44586</v>
      </c>
      <c r="D39" s="3" t="s">
        <v>7</v>
      </c>
      <c r="E39" s="3" t="s">
        <v>16</v>
      </c>
      <c r="F39" s="4" t="s">
        <v>16</v>
      </c>
      <c r="G39" s="4" t="s">
        <v>16</v>
      </c>
      <c r="H39" s="4">
        <v>189.4</v>
      </c>
      <c r="I39" s="35" t="s">
        <v>213</v>
      </c>
      <c r="J39" s="17" t="s">
        <v>214</v>
      </c>
      <c r="K39" s="18" t="s">
        <v>218</v>
      </c>
    </row>
    <row r="40" spans="1:11" x14ac:dyDescent="0.25">
      <c r="A40" s="1" t="s">
        <v>16</v>
      </c>
      <c r="B40" s="1" t="s">
        <v>16</v>
      </c>
      <c r="C40" s="28">
        <v>44614</v>
      </c>
      <c r="D40" s="3" t="s">
        <v>10</v>
      </c>
      <c r="E40" s="3" t="s">
        <v>16</v>
      </c>
      <c r="F40" s="4" t="s">
        <v>16</v>
      </c>
      <c r="G40" s="4" t="s">
        <v>16</v>
      </c>
      <c r="H40" s="4">
        <v>30.1</v>
      </c>
      <c r="I40" s="36" t="s">
        <v>213</v>
      </c>
      <c r="J40" s="20" t="s">
        <v>214</v>
      </c>
      <c r="K40" s="21" t="s">
        <v>246</v>
      </c>
    </row>
    <row r="41" spans="1:11" x14ac:dyDescent="0.25">
      <c r="A41" s="1" t="s">
        <v>187</v>
      </c>
      <c r="B41" s="1" t="s">
        <v>14</v>
      </c>
      <c r="C41" s="28">
        <v>44649</v>
      </c>
      <c r="D41" s="3" t="s">
        <v>7</v>
      </c>
      <c r="E41" s="3" t="s">
        <v>46</v>
      </c>
      <c r="F41" s="4">
        <v>11800</v>
      </c>
      <c r="G41" s="4">
        <f>F41*0.21</f>
        <v>2478</v>
      </c>
      <c r="H41" s="4">
        <f>F41+G41</f>
        <v>14278</v>
      </c>
      <c r="I41" s="3" t="s">
        <v>195</v>
      </c>
      <c r="J41" s="5" t="s">
        <v>194</v>
      </c>
      <c r="K41" s="6" t="s">
        <v>191</v>
      </c>
    </row>
    <row r="42" spans="1:11" x14ac:dyDescent="0.25">
      <c r="A42" s="1" t="s">
        <v>172</v>
      </c>
      <c r="B42" s="1" t="s">
        <v>13</v>
      </c>
      <c r="C42" s="22">
        <v>44642</v>
      </c>
      <c r="D42" s="3" t="s">
        <v>7</v>
      </c>
      <c r="E42" s="3" t="s">
        <v>93</v>
      </c>
      <c r="F42" s="4">
        <v>1700</v>
      </c>
      <c r="G42" s="4">
        <f>F42*0.21</f>
        <v>357</v>
      </c>
      <c r="H42" s="4">
        <f>F42+G42</f>
        <v>2057</v>
      </c>
      <c r="I42" s="3" t="s">
        <v>178</v>
      </c>
      <c r="J42" s="5" t="s">
        <v>177</v>
      </c>
      <c r="K42" s="6" t="s">
        <v>179</v>
      </c>
    </row>
    <row r="43" spans="1:11" x14ac:dyDescent="0.25">
      <c r="A43" s="1" t="s">
        <v>149</v>
      </c>
      <c r="B43" s="1" t="s">
        <v>13</v>
      </c>
      <c r="C43" s="2">
        <v>44628</v>
      </c>
      <c r="D43" s="3" t="s">
        <v>7</v>
      </c>
      <c r="E43" s="3" t="s">
        <v>150</v>
      </c>
      <c r="F43" s="4">
        <v>6000</v>
      </c>
      <c r="G43" s="4">
        <f>F43*0.21</f>
        <v>1260</v>
      </c>
      <c r="H43" s="4">
        <f>F43+G43</f>
        <v>7260</v>
      </c>
      <c r="I43" s="3" t="s">
        <v>16</v>
      </c>
      <c r="J43" s="24" t="s">
        <v>204</v>
      </c>
      <c r="K43" s="7" t="s">
        <v>151</v>
      </c>
    </row>
    <row r="44" spans="1:11" x14ac:dyDescent="0.25">
      <c r="A44" s="1" t="s">
        <v>186</v>
      </c>
      <c r="B44" s="1" t="s">
        <v>14</v>
      </c>
      <c r="C44" s="2">
        <v>44644</v>
      </c>
      <c r="D44" s="3" t="s">
        <v>7</v>
      </c>
      <c r="E44" s="3" t="s">
        <v>46</v>
      </c>
      <c r="F44" s="4">
        <v>5200</v>
      </c>
      <c r="G44" s="4">
        <f>F44*0.21</f>
        <v>1092</v>
      </c>
      <c r="H44" s="4">
        <f>F44+G44</f>
        <v>6292</v>
      </c>
      <c r="I44" s="3" t="s">
        <v>189</v>
      </c>
      <c r="J44" s="24" t="s">
        <v>188</v>
      </c>
      <c r="K44" s="6" t="s">
        <v>190</v>
      </c>
    </row>
    <row r="45" spans="1:11" x14ac:dyDescent="0.25">
      <c r="A45" s="1" t="s">
        <v>74</v>
      </c>
      <c r="B45" s="1" t="s">
        <v>13</v>
      </c>
      <c r="C45" s="2">
        <v>44586</v>
      </c>
      <c r="D45" s="3" t="s">
        <v>7</v>
      </c>
      <c r="E45" s="3" t="s">
        <v>46</v>
      </c>
      <c r="F45" s="4">
        <v>1257</v>
      </c>
      <c r="G45" s="4">
        <f>F45*0.1</f>
        <v>125.7</v>
      </c>
      <c r="H45" s="4">
        <f>F45+G45</f>
        <v>1382.7</v>
      </c>
      <c r="I45" s="3" t="s">
        <v>90</v>
      </c>
      <c r="J45" s="5" t="s">
        <v>89</v>
      </c>
      <c r="K45" s="11" t="s">
        <v>83</v>
      </c>
    </row>
    <row r="46" spans="1:11" x14ac:dyDescent="0.25">
      <c r="A46" s="1" t="s">
        <v>96</v>
      </c>
      <c r="B46" s="1" t="s">
        <v>14</v>
      </c>
      <c r="C46" s="22">
        <v>44587</v>
      </c>
      <c r="D46" s="3" t="s">
        <v>7</v>
      </c>
      <c r="E46" s="3" t="s">
        <v>46</v>
      </c>
      <c r="F46" s="4">
        <v>11950</v>
      </c>
      <c r="G46" s="4">
        <f>F46*0.21</f>
        <v>2509.5</v>
      </c>
      <c r="H46" s="4">
        <f>F46+G46</f>
        <v>14459.5</v>
      </c>
      <c r="I46" s="3" t="s">
        <v>99</v>
      </c>
      <c r="J46" s="5" t="s">
        <v>98</v>
      </c>
      <c r="K46" s="11" t="s">
        <v>100</v>
      </c>
    </row>
    <row r="47" spans="1:11" x14ac:dyDescent="0.25">
      <c r="A47" s="1" t="s">
        <v>16</v>
      </c>
      <c r="B47" s="1" t="s">
        <v>16</v>
      </c>
      <c r="C47" s="29">
        <v>44628</v>
      </c>
      <c r="D47" s="3" t="s">
        <v>7</v>
      </c>
      <c r="E47" s="3" t="s">
        <v>16</v>
      </c>
      <c r="F47" s="4" t="s">
        <v>16</v>
      </c>
      <c r="G47" s="3" t="s">
        <v>16</v>
      </c>
      <c r="H47" s="4">
        <v>80.56</v>
      </c>
      <c r="I47" s="19" t="s">
        <v>16</v>
      </c>
      <c r="J47" s="23" t="s">
        <v>281</v>
      </c>
      <c r="K47" s="21" t="s">
        <v>282</v>
      </c>
    </row>
    <row r="48" spans="1:11" x14ac:dyDescent="0.25">
      <c r="A48" s="1" t="s">
        <v>16</v>
      </c>
      <c r="B48" s="1" t="s">
        <v>16</v>
      </c>
      <c r="C48" s="27">
        <v>44628</v>
      </c>
      <c r="D48" s="3" t="s">
        <v>7</v>
      </c>
      <c r="E48" s="3" t="s">
        <v>16</v>
      </c>
      <c r="F48" s="4" t="s">
        <v>16</v>
      </c>
      <c r="G48" s="3" t="s">
        <v>16</v>
      </c>
      <c r="H48" s="4">
        <v>150.1</v>
      </c>
      <c r="I48" s="19" t="s">
        <v>16</v>
      </c>
      <c r="J48" s="23" t="s">
        <v>283</v>
      </c>
      <c r="K48" s="21" t="s">
        <v>284</v>
      </c>
    </row>
    <row r="49" spans="1:11" x14ac:dyDescent="0.25">
      <c r="A49" s="1" t="s">
        <v>38</v>
      </c>
      <c r="B49" s="1" t="s">
        <v>14</v>
      </c>
      <c r="C49" s="22">
        <v>44581</v>
      </c>
      <c r="D49" s="3" t="s">
        <v>7</v>
      </c>
      <c r="E49" s="3" t="s">
        <v>39</v>
      </c>
      <c r="F49" s="4">
        <v>13970</v>
      </c>
      <c r="G49" s="4">
        <f>F49*0.21</f>
        <v>2933.7</v>
      </c>
      <c r="H49" s="4">
        <f>F49+G49</f>
        <v>16903.7</v>
      </c>
      <c r="I49" s="3" t="s">
        <v>41</v>
      </c>
      <c r="J49" s="24" t="s">
        <v>40</v>
      </c>
      <c r="K49" s="6" t="s">
        <v>42</v>
      </c>
    </row>
    <row r="50" spans="1:11" x14ac:dyDescent="0.25">
      <c r="A50" s="1" t="s">
        <v>62</v>
      </c>
      <c r="B50" s="1" t="s">
        <v>13</v>
      </c>
      <c r="C50" s="2">
        <v>44586</v>
      </c>
      <c r="D50" s="3" t="s">
        <v>7</v>
      </c>
      <c r="E50" s="3" t="s">
        <v>46</v>
      </c>
      <c r="F50" s="4">
        <v>13608.64</v>
      </c>
      <c r="G50" s="4" t="s">
        <v>16</v>
      </c>
      <c r="H50" s="4">
        <f>F50</f>
        <v>13608.64</v>
      </c>
      <c r="I50" s="3" t="s">
        <v>16</v>
      </c>
      <c r="J50" s="24" t="s">
        <v>210</v>
      </c>
      <c r="K50" s="6" t="s">
        <v>69</v>
      </c>
    </row>
    <row r="51" spans="1:11" x14ac:dyDescent="0.25">
      <c r="A51" s="1" t="s">
        <v>45</v>
      </c>
      <c r="B51" s="1" t="s">
        <v>13</v>
      </c>
      <c r="C51" s="22">
        <v>44586</v>
      </c>
      <c r="D51" s="3" t="s">
        <v>7</v>
      </c>
      <c r="E51" s="3" t="s">
        <v>47</v>
      </c>
      <c r="F51" s="4">
        <v>13500</v>
      </c>
      <c r="G51" s="4">
        <f>F51*0.21</f>
        <v>2835</v>
      </c>
      <c r="H51" s="4">
        <f>F51+G51</f>
        <v>16335</v>
      </c>
      <c r="I51" s="3" t="s">
        <v>49</v>
      </c>
      <c r="J51" s="24" t="s">
        <v>48</v>
      </c>
      <c r="K51" s="6" t="s">
        <v>50</v>
      </c>
    </row>
    <row r="52" spans="1:11" x14ac:dyDescent="0.25">
      <c r="A52" s="1" t="s">
        <v>152</v>
      </c>
      <c r="B52" s="1" t="s">
        <v>14</v>
      </c>
      <c r="C52" s="2">
        <v>44637</v>
      </c>
      <c r="D52" s="3" t="s">
        <v>7</v>
      </c>
      <c r="E52" s="3" t="s">
        <v>153</v>
      </c>
      <c r="F52" s="4">
        <v>14272.5</v>
      </c>
      <c r="G52" s="4">
        <f>F52*0.21</f>
        <v>2997.2249999999999</v>
      </c>
      <c r="H52" s="4">
        <f>F52+G52</f>
        <v>17269.724999999999</v>
      </c>
      <c r="I52" s="3" t="s">
        <v>154</v>
      </c>
      <c r="J52" s="24" t="s">
        <v>155</v>
      </c>
      <c r="K52" s="7" t="s">
        <v>156</v>
      </c>
    </row>
    <row r="53" spans="1:11" x14ac:dyDescent="0.25">
      <c r="A53" s="1" t="s">
        <v>108</v>
      </c>
      <c r="B53" s="1" t="s">
        <v>13</v>
      </c>
      <c r="C53" s="22">
        <v>44600</v>
      </c>
      <c r="D53" s="3" t="s">
        <v>7</v>
      </c>
      <c r="E53" s="3" t="s">
        <v>24</v>
      </c>
      <c r="F53" s="4">
        <v>10000</v>
      </c>
      <c r="G53" s="4">
        <f>F53*0.21</f>
        <v>2100</v>
      </c>
      <c r="H53" s="4">
        <f>F53+G53</f>
        <v>12100</v>
      </c>
      <c r="I53" s="3" t="s">
        <v>115</v>
      </c>
      <c r="J53" s="24" t="s">
        <v>116</v>
      </c>
      <c r="K53" s="6" t="s">
        <v>117</v>
      </c>
    </row>
    <row r="54" spans="1:11" x14ac:dyDescent="0.25">
      <c r="A54" s="1" t="s">
        <v>16</v>
      </c>
      <c r="B54" s="1" t="s">
        <v>16</v>
      </c>
      <c r="C54" s="2">
        <v>44600</v>
      </c>
      <c r="D54" s="3" t="s">
        <v>7</v>
      </c>
      <c r="E54" s="3" t="s">
        <v>16</v>
      </c>
      <c r="F54" s="4" t="s">
        <v>16</v>
      </c>
      <c r="G54" s="4" t="s">
        <v>16</v>
      </c>
      <c r="H54" s="4">
        <v>300</v>
      </c>
      <c r="I54" s="19" t="s">
        <v>225</v>
      </c>
      <c r="J54" s="23" t="s">
        <v>226</v>
      </c>
      <c r="K54" s="21" t="s">
        <v>227</v>
      </c>
    </row>
    <row r="55" spans="1:11" x14ac:dyDescent="0.25">
      <c r="A55" s="1" t="s">
        <v>123</v>
      </c>
      <c r="B55" s="1" t="s">
        <v>13</v>
      </c>
      <c r="C55" s="22">
        <v>44614</v>
      </c>
      <c r="D55" s="3" t="s">
        <v>8</v>
      </c>
      <c r="E55" s="3" t="s">
        <v>46</v>
      </c>
      <c r="F55" s="4">
        <f>H55/1.21</f>
        <v>5785.1239669421493</v>
      </c>
      <c r="G55" s="4">
        <f>F55*0.21</f>
        <v>1214.8760330578514</v>
      </c>
      <c r="H55" s="4">
        <v>7000</v>
      </c>
      <c r="I55" s="3" t="s">
        <v>144</v>
      </c>
      <c r="J55" s="24" t="s">
        <v>143</v>
      </c>
      <c r="K55" s="6" t="s">
        <v>124</v>
      </c>
    </row>
    <row r="56" spans="1:11" x14ac:dyDescent="0.25">
      <c r="A56" s="1" t="s">
        <v>164</v>
      </c>
      <c r="B56" s="1" t="s">
        <v>14</v>
      </c>
      <c r="C56" s="2">
        <v>44641</v>
      </c>
      <c r="D56" s="3" t="s">
        <v>7</v>
      </c>
      <c r="E56" s="3" t="s">
        <v>141</v>
      </c>
      <c r="F56" s="4">
        <v>3350</v>
      </c>
      <c r="G56" s="4">
        <f>F56*0.21</f>
        <v>703.5</v>
      </c>
      <c r="H56" s="4">
        <f>F56+G56</f>
        <v>4053.5</v>
      </c>
      <c r="I56" s="3" t="s">
        <v>16</v>
      </c>
      <c r="J56" s="24" t="s">
        <v>203</v>
      </c>
      <c r="K56" s="6" t="s">
        <v>166</v>
      </c>
    </row>
    <row r="57" spans="1:11" x14ac:dyDescent="0.25">
      <c r="A57" s="1" t="s">
        <v>70</v>
      </c>
      <c r="B57" s="1" t="s">
        <v>13</v>
      </c>
      <c r="C57" s="22">
        <v>44586</v>
      </c>
      <c r="D57" s="3" t="s">
        <v>8</v>
      </c>
      <c r="E57" s="3" t="s">
        <v>46</v>
      </c>
      <c r="F57" s="4">
        <v>7000</v>
      </c>
      <c r="G57" s="4" t="s">
        <v>16</v>
      </c>
      <c r="H57" s="4">
        <v>7000</v>
      </c>
      <c r="I57" s="3" t="s">
        <v>76</v>
      </c>
      <c r="J57" s="24" t="s">
        <v>75</v>
      </c>
      <c r="K57" s="11" t="s">
        <v>85</v>
      </c>
    </row>
    <row r="58" spans="1:11" x14ac:dyDescent="0.25">
      <c r="A58" s="1" t="s">
        <v>97</v>
      </c>
      <c r="B58" s="1" t="s">
        <v>14</v>
      </c>
      <c r="C58" s="2">
        <v>44588</v>
      </c>
      <c r="D58" s="3" t="s">
        <v>7</v>
      </c>
      <c r="E58" s="3" t="s">
        <v>46</v>
      </c>
      <c r="F58" s="4">
        <v>14105.37</v>
      </c>
      <c r="G58" s="4">
        <f>F58*0.21</f>
        <v>2962.1277</v>
      </c>
      <c r="H58" s="4">
        <f>F58+G58</f>
        <v>17067.4977</v>
      </c>
      <c r="I58" s="3" t="s">
        <v>102</v>
      </c>
      <c r="J58" s="24" t="s">
        <v>103</v>
      </c>
      <c r="K58" s="11" t="s">
        <v>101</v>
      </c>
    </row>
    <row r="59" spans="1:11" x14ac:dyDescent="0.25">
      <c r="A59" s="1" t="s">
        <v>53</v>
      </c>
      <c r="B59" s="1" t="s">
        <v>13</v>
      </c>
      <c r="C59" s="22">
        <v>44586</v>
      </c>
      <c r="D59" s="3" t="s">
        <v>7</v>
      </c>
      <c r="E59" s="3" t="s">
        <v>39</v>
      </c>
      <c r="F59" s="4">
        <v>1045.3499999999999</v>
      </c>
      <c r="G59" s="4">
        <f>F59*0.1</f>
        <v>104.535</v>
      </c>
      <c r="H59" s="4">
        <f>F59+G59</f>
        <v>1149.885</v>
      </c>
      <c r="I59" s="3" t="s">
        <v>16</v>
      </c>
      <c r="J59" s="24" t="s">
        <v>209</v>
      </c>
      <c r="K59" s="6" t="s">
        <v>57</v>
      </c>
    </row>
    <row r="60" spans="1:11" x14ac:dyDescent="0.25">
      <c r="A60" s="1" t="s">
        <v>54</v>
      </c>
      <c r="B60" s="1" t="s">
        <v>13</v>
      </c>
      <c r="C60" s="2">
        <v>44586</v>
      </c>
      <c r="D60" s="3" t="s">
        <v>7</v>
      </c>
      <c r="E60" s="3" t="s">
        <v>47</v>
      </c>
      <c r="F60" s="4">
        <v>918</v>
      </c>
      <c r="G60" s="4">
        <f>F60*0.1</f>
        <v>91.800000000000011</v>
      </c>
      <c r="H60" s="4">
        <f>F60+G60</f>
        <v>1009.8</v>
      </c>
      <c r="I60" s="3" t="s">
        <v>16</v>
      </c>
      <c r="J60" s="24" t="s">
        <v>208</v>
      </c>
      <c r="K60" s="6" t="s">
        <v>56</v>
      </c>
    </row>
    <row r="61" spans="1:11" x14ac:dyDescent="0.25">
      <c r="A61" s="1" t="s">
        <v>16</v>
      </c>
      <c r="B61" s="1" t="s">
        <v>16</v>
      </c>
      <c r="C61" s="22">
        <v>44642</v>
      </c>
      <c r="D61" s="3" t="s">
        <v>7</v>
      </c>
      <c r="E61" s="3" t="s">
        <v>16</v>
      </c>
      <c r="F61" s="4" t="s">
        <v>16</v>
      </c>
      <c r="G61" s="4" t="s">
        <v>16</v>
      </c>
      <c r="H61" s="4">
        <v>94.59</v>
      </c>
      <c r="I61" s="19" t="s">
        <v>315</v>
      </c>
      <c r="J61" s="23" t="s">
        <v>316</v>
      </c>
      <c r="K61" s="21" t="s">
        <v>317</v>
      </c>
    </row>
    <row r="62" spans="1:11" x14ac:dyDescent="0.25">
      <c r="A62" s="1" t="s">
        <v>16</v>
      </c>
      <c r="B62" s="1" t="s">
        <v>16</v>
      </c>
      <c r="C62" s="2">
        <v>44642</v>
      </c>
      <c r="D62" s="3" t="s">
        <v>7</v>
      </c>
      <c r="E62" s="3" t="s">
        <v>16</v>
      </c>
      <c r="F62" s="4" t="s">
        <v>16</v>
      </c>
      <c r="G62" s="4" t="s">
        <v>16</v>
      </c>
      <c r="H62" s="4">
        <v>94.59</v>
      </c>
      <c r="I62" s="19" t="s">
        <v>315</v>
      </c>
      <c r="J62" s="23" t="s">
        <v>316</v>
      </c>
      <c r="K62" s="21" t="s">
        <v>317</v>
      </c>
    </row>
    <row r="63" spans="1:11" x14ac:dyDescent="0.25">
      <c r="A63" s="1" t="s">
        <v>16</v>
      </c>
      <c r="B63" s="1" t="s">
        <v>16</v>
      </c>
      <c r="C63" s="22">
        <v>44614</v>
      </c>
      <c r="D63" s="3" t="s">
        <v>7</v>
      </c>
      <c r="E63" s="3" t="s">
        <v>16</v>
      </c>
      <c r="F63" s="4" t="s">
        <v>16</v>
      </c>
      <c r="G63" s="4" t="s">
        <v>16</v>
      </c>
      <c r="H63" s="4">
        <v>495.98</v>
      </c>
      <c r="I63" s="19" t="s">
        <v>247</v>
      </c>
      <c r="J63" s="23" t="s">
        <v>248</v>
      </c>
      <c r="K63" s="39" t="s">
        <v>249</v>
      </c>
    </row>
    <row r="64" spans="1:11" x14ac:dyDescent="0.25">
      <c r="A64" s="1" t="s">
        <v>145</v>
      </c>
      <c r="B64" s="1" t="s">
        <v>13</v>
      </c>
      <c r="C64" s="2">
        <v>44614</v>
      </c>
      <c r="D64" s="3" t="s">
        <v>7</v>
      </c>
      <c r="E64" s="3" t="s">
        <v>46</v>
      </c>
      <c r="F64" s="4">
        <v>3300</v>
      </c>
      <c r="G64" s="3" t="s">
        <v>16</v>
      </c>
      <c r="H64" s="4">
        <f>F64</f>
        <v>3300</v>
      </c>
      <c r="I64" s="3" t="s">
        <v>16</v>
      </c>
      <c r="J64" s="24" t="s">
        <v>206</v>
      </c>
      <c r="K64" s="7" t="s">
        <v>146</v>
      </c>
    </row>
    <row r="65" spans="1:11" x14ac:dyDescent="0.25">
      <c r="A65" s="1" t="s">
        <v>16</v>
      </c>
      <c r="B65" s="1" t="s">
        <v>16</v>
      </c>
      <c r="C65" s="22">
        <v>44614</v>
      </c>
      <c r="D65" s="3" t="s">
        <v>8</v>
      </c>
      <c r="E65" s="3" t="s">
        <v>16</v>
      </c>
      <c r="F65" s="4" t="s">
        <v>16</v>
      </c>
      <c r="G65" s="4" t="s">
        <v>16</v>
      </c>
      <c r="H65" s="4">
        <v>633.69000000000005</v>
      </c>
      <c r="I65" s="19" t="s">
        <v>250</v>
      </c>
      <c r="J65" s="23" t="s">
        <v>251</v>
      </c>
      <c r="K65" s="21" t="s">
        <v>252</v>
      </c>
    </row>
    <row r="66" spans="1:11" x14ac:dyDescent="0.25">
      <c r="A66" s="1" t="s">
        <v>16</v>
      </c>
      <c r="B66" s="1" t="s">
        <v>16</v>
      </c>
      <c r="C66" s="2">
        <v>44614</v>
      </c>
      <c r="D66" s="3" t="s">
        <v>8</v>
      </c>
      <c r="E66" s="3" t="s">
        <v>16</v>
      </c>
      <c r="F66" s="4" t="s">
        <v>16</v>
      </c>
      <c r="G66" s="4" t="s">
        <v>16</v>
      </c>
      <c r="H66" s="4">
        <v>981.03</v>
      </c>
      <c r="I66" s="19" t="s">
        <v>250</v>
      </c>
      <c r="J66" s="23" t="s">
        <v>251</v>
      </c>
      <c r="K66" s="21" t="s">
        <v>253</v>
      </c>
    </row>
    <row r="67" spans="1:11" x14ac:dyDescent="0.25">
      <c r="A67" s="1" t="s">
        <v>16</v>
      </c>
      <c r="B67" s="1" t="s">
        <v>16</v>
      </c>
      <c r="C67" s="22">
        <v>44614</v>
      </c>
      <c r="D67" s="3" t="s">
        <v>8</v>
      </c>
      <c r="E67" s="3" t="s">
        <v>16</v>
      </c>
      <c r="F67" s="4" t="s">
        <v>16</v>
      </c>
      <c r="G67" s="4" t="s">
        <v>16</v>
      </c>
      <c r="H67" s="4">
        <v>222.28</v>
      </c>
      <c r="I67" s="19" t="s">
        <v>250</v>
      </c>
      <c r="J67" s="23" t="s">
        <v>251</v>
      </c>
      <c r="K67" s="21" t="s">
        <v>254</v>
      </c>
    </row>
    <row r="68" spans="1:11" x14ac:dyDescent="0.25">
      <c r="A68" s="1" t="s">
        <v>16</v>
      </c>
      <c r="B68" s="3" t="s">
        <v>16</v>
      </c>
      <c r="C68" s="27">
        <v>44628</v>
      </c>
      <c r="D68" s="3" t="s">
        <v>7</v>
      </c>
      <c r="E68" s="3" t="s">
        <v>16</v>
      </c>
      <c r="F68" s="4" t="s">
        <v>16</v>
      </c>
      <c r="G68" s="3" t="s">
        <v>16</v>
      </c>
      <c r="H68" s="4">
        <v>1208.79</v>
      </c>
      <c r="I68" s="19" t="s">
        <v>285</v>
      </c>
      <c r="J68" s="20" t="s">
        <v>286</v>
      </c>
      <c r="K68" s="39" t="s">
        <v>287</v>
      </c>
    </row>
    <row r="69" spans="1:11" x14ac:dyDescent="0.25">
      <c r="A69" s="1" t="s">
        <v>170</v>
      </c>
      <c r="B69" s="1" t="s">
        <v>13</v>
      </c>
      <c r="C69" s="28">
        <v>44642</v>
      </c>
      <c r="D69" s="3" t="s">
        <v>7</v>
      </c>
      <c r="E69" s="3" t="s">
        <v>173</v>
      </c>
      <c r="F69" s="4">
        <v>3719</v>
      </c>
      <c r="G69" s="4">
        <f>F69*0.21</f>
        <v>780.99</v>
      </c>
      <c r="H69" s="4">
        <f>F69+G69</f>
        <v>4499.99</v>
      </c>
      <c r="I69" s="3" t="s">
        <v>175</v>
      </c>
      <c r="J69" s="5" t="s">
        <v>174</v>
      </c>
      <c r="K69" s="6" t="s">
        <v>176</v>
      </c>
    </row>
    <row r="70" spans="1:11" x14ac:dyDescent="0.25">
      <c r="A70" s="1" t="s">
        <v>16</v>
      </c>
      <c r="B70" s="1" t="s">
        <v>16</v>
      </c>
      <c r="C70" s="28">
        <v>44614</v>
      </c>
      <c r="D70" s="3" t="s">
        <v>8</v>
      </c>
      <c r="E70" s="3" t="s">
        <v>16</v>
      </c>
      <c r="F70" s="4" t="s">
        <v>16</v>
      </c>
      <c r="G70" s="4" t="s">
        <v>16</v>
      </c>
      <c r="H70" s="4">
        <v>325.39999999999998</v>
      </c>
      <c r="I70" s="19" t="s">
        <v>255</v>
      </c>
      <c r="J70" s="20" t="s">
        <v>256</v>
      </c>
      <c r="K70" s="39" t="s">
        <v>257</v>
      </c>
    </row>
    <row r="71" spans="1:11" x14ac:dyDescent="0.25">
      <c r="A71" s="1" t="s">
        <v>16</v>
      </c>
      <c r="B71" s="1" t="s">
        <v>16</v>
      </c>
      <c r="C71" s="34">
        <v>44628</v>
      </c>
      <c r="D71" s="3" t="s">
        <v>8</v>
      </c>
      <c r="E71" s="3" t="s">
        <v>16</v>
      </c>
      <c r="F71" s="4" t="s">
        <v>16</v>
      </c>
      <c r="G71" s="3" t="s">
        <v>16</v>
      </c>
      <c r="H71" s="4">
        <v>95.29</v>
      </c>
      <c r="I71" s="19" t="s">
        <v>255</v>
      </c>
      <c r="J71" s="20" t="s">
        <v>256</v>
      </c>
      <c r="K71" s="39" t="s">
        <v>288</v>
      </c>
    </row>
    <row r="72" spans="1:11" x14ac:dyDescent="0.25">
      <c r="A72" s="1" t="s">
        <v>73</v>
      </c>
      <c r="B72" s="1" t="s">
        <v>212</v>
      </c>
      <c r="C72" s="28">
        <v>44614</v>
      </c>
      <c r="D72" s="3" t="s">
        <v>7</v>
      </c>
      <c r="E72" s="3" t="s">
        <v>46</v>
      </c>
      <c r="F72" s="4">
        <v>14945</v>
      </c>
      <c r="G72" s="4">
        <f>F72*0.21</f>
        <v>3138.45</v>
      </c>
      <c r="H72" s="4">
        <f>F72+G72</f>
        <v>18083.45</v>
      </c>
      <c r="I72" s="3" t="s">
        <v>82</v>
      </c>
      <c r="J72" s="5" t="s">
        <v>81</v>
      </c>
      <c r="K72" s="11" t="s">
        <v>88</v>
      </c>
    </row>
    <row r="73" spans="1:11" x14ac:dyDescent="0.25">
      <c r="A73" s="1" t="s">
        <v>104</v>
      </c>
      <c r="B73" s="1" t="s">
        <v>14</v>
      </c>
      <c r="C73" s="28">
        <v>44588</v>
      </c>
      <c r="D73" s="3" t="s">
        <v>7</v>
      </c>
      <c r="E73" s="3" t="s">
        <v>46</v>
      </c>
      <c r="F73" s="4">
        <v>2073.75</v>
      </c>
      <c r="G73" s="4">
        <f>F73*0.21</f>
        <v>435.48750000000001</v>
      </c>
      <c r="H73" s="4">
        <f>F73+G73</f>
        <v>2509.2375000000002</v>
      </c>
      <c r="I73" s="3" t="s">
        <v>105</v>
      </c>
      <c r="J73" s="5" t="s">
        <v>106</v>
      </c>
      <c r="K73" s="11" t="s">
        <v>126</v>
      </c>
    </row>
    <row r="74" spans="1:11" x14ac:dyDescent="0.25">
      <c r="A74" s="1" t="s">
        <v>109</v>
      </c>
      <c r="B74" s="1" t="s">
        <v>13</v>
      </c>
      <c r="C74" s="28">
        <v>44600</v>
      </c>
      <c r="D74" s="3" t="s">
        <v>7</v>
      </c>
      <c r="E74" s="3" t="s">
        <v>46</v>
      </c>
      <c r="F74" s="4">
        <v>14326</v>
      </c>
      <c r="G74" s="4">
        <f>F74*0.21</f>
        <v>3008.46</v>
      </c>
      <c r="H74" s="4">
        <f>F74+G74</f>
        <v>17334.46</v>
      </c>
      <c r="I74" s="3" t="s">
        <v>118</v>
      </c>
      <c r="J74" s="5" t="s">
        <v>119</v>
      </c>
      <c r="K74" s="38" t="s">
        <v>125</v>
      </c>
    </row>
    <row r="75" spans="1:11" x14ac:dyDescent="0.25">
      <c r="A75" s="26" t="s">
        <v>299</v>
      </c>
      <c r="B75" s="1" t="s">
        <v>16</v>
      </c>
      <c r="C75" s="28">
        <v>44635</v>
      </c>
      <c r="D75" s="3" t="s">
        <v>8</v>
      </c>
      <c r="E75" s="3" t="s">
        <v>16</v>
      </c>
      <c r="F75" s="4" t="s">
        <v>16</v>
      </c>
      <c r="G75" s="4" t="s">
        <v>16</v>
      </c>
      <c r="H75" s="4">
        <v>890.6</v>
      </c>
      <c r="I75" s="19" t="s">
        <v>16</v>
      </c>
      <c r="J75" s="20" t="s">
        <v>304</v>
      </c>
      <c r="K75" s="21" t="s">
        <v>305</v>
      </c>
    </row>
    <row r="76" spans="1:11" x14ac:dyDescent="0.25">
      <c r="A76" s="1" t="s">
        <v>182</v>
      </c>
      <c r="B76" s="1" t="s">
        <v>14</v>
      </c>
      <c r="C76" s="28">
        <v>44643</v>
      </c>
      <c r="D76" s="3" t="s">
        <v>7</v>
      </c>
      <c r="E76" s="3" t="s">
        <v>132</v>
      </c>
      <c r="F76" s="4">
        <v>1890</v>
      </c>
      <c r="G76" s="4">
        <f>F76*0.1</f>
        <v>189</v>
      </c>
      <c r="H76" s="4">
        <f>F76+G76</f>
        <v>2079</v>
      </c>
      <c r="I76" s="3" t="s">
        <v>16</v>
      </c>
      <c r="J76" s="5" t="s">
        <v>202</v>
      </c>
      <c r="K76" s="38" t="s">
        <v>183</v>
      </c>
    </row>
    <row r="77" spans="1:11" x14ac:dyDescent="0.25">
      <c r="A77" s="1" t="s">
        <v>16</v>
      </c>
      <c r="B77" s="1" t="s">
        <v>16</v>
      </c>
      <c r="C77" s="28">
        <v>44586</v>
      </c>
      <c r="D77" s="3" t="s">
        <v>8</v>
      </c>
      <c r="E77" s="3" t="s">
        <v>16</v>
      </c>
      <c r="F77" s="4" t="s">
        <v>16</v>
      </c>
      <c r="G77" s="4" t="s">
        <v>16</v>
      </c>
      <c r="H77" s="4">
        <v>232.93</v>
      </c>
      <c r="I77" s="16" t="s">
        <v>221</v>
      </c>
      <c r="J77" s="17" t="s">
        <v>215</v>
      </c>
      <c r="K77" s="18" t="s">
        <v>219</v>
      </c>
    </row>
    <row r="78" spans="1:11" x14ac:dyDescent="0.25">
      <c r="A78" s="1" t="s">
        <v>16</v>
      </c>
      <c r="B78" s="1" t="s">
        <v>16</v>
      </c>
      <c r="C78" s="28">
        <v>44614</v>
      </c>
      <c r="D78" s="3" t="s">
        <v>8</v>
      </c>
      <c r="E78" s="3" t="s">
        <v>16</v>
      </c>
      <c r="F78" s="4" t="s">
        <v>16</v>
      </c>
      <c r="G78" s="4" t="s">
        <v>16</v>
      </c>
      <c r="H78" s="4">
        <v>122.38</v>
      </c>
      <c r="I78" s="19" t="s">
        <v>221</v>
      </c>
      <c r="J78" s="20" t="s">
        <v>215</v>
      </c>
      <c r="K78" s="21" t="s">
        <v>258</v>
      </c>
    </row>
    <row r="79" spans="1:11" x14ac:dyDescent="0.25">
      <c r="A79" s="1" t="s">
        <v>16</v>
      </c>
      <c r="B79" s="1" t="s">
        <v>16</v>
      </c>
      <c r="C79" s="28">
        <v>44614</v>
      </c>
      <c r="D79" s="3" t="s">
        <v>8</v>
      </c>
      <c r="E79" s="3" t="s">
        <v>16</v>
      </c>
      <c r="F79" s="4" t="s">
        <v>16</v>
      </c>
      <c r="G79" s="4" t="s">
        <v>16</v>
      </c>
      <c r="H79" s="4">
        <v>169.78</v>
      </c>
      <c r="I79" s="19" t="s">
        <v>221</v>
      </c>
      <c r="J79" s="20" t="s">
        <v>215</v>
      </c>
      <c r="K79" s="21" t="s">
        <v>259</v>
      </c>
    </row>
    <row r="80" spans="1:11" x14ac:dyDescent="0.25">
      <c r="A80" s="1" t="s">
        <v>16</v>
      </c>
      <c r="B80" s="1" t="s">
        <v>16</v>
      </c>
      <c r="C80" s="25">
        <v>44628</v>
      </c>
      <c r="D80" s="3" t="s">
        <v>8</v>
      </c>
      <c r="E80" s="3" t="s">
        <v>16</v>
      </c>
      <c r="F80" s="4" t="s">
        <v>16</v>
      </c>
      <c r="G80" s="3" t="s">
        <v>16</v>
      </c>
      <c r="H80" s="4">
        <v>103.85</v>
      </c>
      <c r="I80" s="19" t="s">
        <v>221</v>
      </c>
      <c r="J80" s="20" t="s">
        <v>215</v>
      </c>
      <c r="K80" s="21" t="s">
        <v>289</v>
      </c>
    </row>
    <row r="81" spans="1:11" x14ac:dyDescent="0.25">
      <c r="A81" s="1" t="s">
        <v>16</v>
      </c>
      <c r="B81" s="1" t="s">
        <v>16</v>
      </c>
      <c r="C81" s="28">
        <v>44614</v>
      </c>
      <c r="D81" s="3" t="s">
        <v>7</v>
      </c>
      <c r="E81" s="3" t="s">
        <v>16</v>
      </c>
      <c r="F81" s="4" t="s">
        <v>16</v>
      </c>
      <c r="G81" s="4" t="s">
        <v>16</v>
      </c>
      <c r="H81" s="4">
        <v>600</v>
      </c>
      <c r="I81" s="19" t="s">
        <v>16</v>
      </c>
      <c r="J81" s="20" t="s">
        <v>260</v>
      </c>
      <c r="K81" s="21" t="s">
        <v>261</v>
      </c>
    </row>
    <row r="82" spans="1:11" x14ac:dyDescent="0.25">
      <c r="A82" s="1" t="s">
        <v>16</v>
      </c>
      <c r="B82" s="1" t="s">
        <v>16</v>
      </c>
      <c r="C82" s="2">
        <v>44600</v>
      </c>
      <c r="D82" s="3" t="s">
        <v>7</v>
      </c>
      <c r="E82" s="3" t="s">
        <v>16</v>
      </c>
      <c r="F82" s="4" t="s">
        <v>16</v>
      </c>
      <c r="G82" s="4" t="s">
        <v>16</v>
      </c>
      <c r="H82" s="4">
        <v>961.95</v>
      </c>
      <c r="I82" s="19" t="s">
        <v>228</v>
      </c>
      <c r="J82" s="20" t="s">
        <v>229</v>
      </c>
      <c r="K82" s="21" t="s">
        <v>230</v>
      </c>
    </row>
    <row r="83" spans="1:11" x14ac:dyDescent="0.25">
      <c r="A83" s="1" t="s">
        <v>16</v>
      </c>
      <c r="B83" s="1" t="s">
        <v>16</v>
      </c>
      <c r="C83" s="2">
        <v>44614</v>
      </c>
      <c r="D83" s="3" t="s">
        <v>8</v>
      </c>
      <c r="E83" s="3" t="s">
        <v>16</v>
      </c>
      <c r="F83" s="4" t="s">
        <v>16</v>
      </c>
      <c r="G83" s="4" t="s">
        <v>16</v>
      </c>
      <c r="H83" s="4">
        <v>447.88</v>
      </c>
      <c r="I83" s="19" t="s">
        <v>262</v>
      </c>
      <c r="J83" s="20" t="s">
        <v>263</v>
      </c>
      <c r="K83" s="21" t="s">
        <v>264</v>
      </c>
    </row>
    <row r="84" spans="1:11" x14ac:dyDescent="0.25">
      <c r="A84" s="1" t="s">
        <v>107</v>
      </c>
      <c r="B84" s="1" t="s">
        <v>13</v>
      </c>
      <c r="C84" s="2">
        <v>44600</v>
      </c>
      <c r="D84" s="3" t="s">
        <v>7</v>
      </c>
      <c r="E84" s="3" t="s">
        <v>111</v>
      </c>
      <c r="F84" s="4">
        <v>10500</v>
      </c>
      <c r="G84" s="4">
        <f>F84*0.21</f>
        <v>2205</v>
      </c>
      <c r="H84" s="4">
        <f>F84+G84</f>
        <v>12705</v>
      </c>
      <c r="I84" s="3" t="s">
        <v>112</v>
      </c>
      <c r="J84" s="5" t="s">
        <v>113</v>
      </c>
      <c r="K84" s="6" t="s">
        <v>114</v>
      </c>
    </row>
    <row r="85" spans="1:11" x14ac:dyDescent="0.25">
      <c r="A85" s="1" t="s">
        <v>16</v>
      </c>
      <c r="B85" s="1" t="s">
        <v>16</v>
      </c>
      <c r="C85" s="27">
        <v>44628</v>
      </c>
      <c r="D85" s="3" t="s">
        <v>7</v>
      </c>
      <c r="E85" s="3" t="s">
        <v>16</v>
      </c>
      <c r="F85" s="4" t="s">
        <v>16</v>
      </c>
      <c r="G85" s="3" t="s">
        <v>16</v>
      </c>
      <c r="H85" s="4">
        <v>457.12</v>
      </c>
      <c r="I85" s="19" t="s">
        <v>16</v>
      </c>
      <c r="J85" s="20" t="s">
        <v>290</v>
      </c>
      <c r="K85" s="21" t="s">
        <v>291</v>
      </c>
    </row>
    <row r="86" spans="1:11" x14ac:dyDescent="0.25">
      <c r="A86" s="1" t="s">
        <v>16</v>
      </c>
      <c r="B86" s="1" t="s">
        <v>16</v>
      </c>
      <c r="C86" s="2">
        <v>44642</v>
      </c>
      <c r="D86" s="3" t="s">
        <v>7</v>
      </c>
      <c r="E86" s="3" t="s">
        <v>16</v>
      </c>
      <c r="F86" s="4" t="s">
        <v>16</v>
      </c>
      <c r="G86" s="4" t="s">
        <v>16</v>
      </c>
      <c r="H86" s="4">
        <v>38</v>
      </c>
      <c r="I86" s="19" t="s">
        <v>16</v>
      </c>
      <c r="J86" s="20" t="s">
        <v>318</v>
      </c>
      <c r="K86" s="21" t="s">
        <v>296</v>
      </c>
    </row>
    <row r="87" spans="1:11" x14ac:dyDescent="0.25">
      <c r="A87" s="1" t="s">
        <v>16</v>
      </c>
      <c r="B87" s="1" t="s">
        <v>16</v>
      </c>
      <c r="C87" s="2">
        <v>44600</v>
      </c>
      <c r="D87" s="3" t="s">
        <v>8</v>
      </c>
      <c r="E87" s="3" t="s">
        <v>16</v>
      </c>
      <c r="F87" s="4" t="s">
        <v>16</v>
      </c>
      <c r="G87" s="4" t="s">
        <v>16</v>
      </c>
      <c r="H87" s="4">
        <v>211.75</v>
      </c>
      <c r="I87" s="19" t="s">
        <v>231</v>
      </c>
      <c r="J87" s="20" t="s">
        <v>232</v>
      </c>
      <c r="K87" s="21" t="s">
        <v>233</v>
      </c>
    </row>
    <row r="88" spans="1:11" x14ac:dyDescent="0.25">
      <c r="A88" s="1" t="s">
        <v>16</v>
      </c>
      <c r="B88" s="1" t="s">
        <v>16</v>
      </c>
      <c r="C88" s="2">
        <v>44586</v>
      </c>
      <c r="D88" s="3" t="s">
        <v>7</v>
      </c>
      <c r="E88" s="3" t="s">
        <v>16</v>
      </c>
      <c r="F88" s="4" t="s">
        <v>16</v>
      </c>
      <c r="G88" s="4" t="s">
        <v>16</v>
      </c>
      <c r="H88" s="4">
        <v>399.98</v>
      </c>
      <c r="I88" s="16" t="s">
        <v>16</v>
      </c>
      <c r="J88" s="17" t="s">
        <v>216</v>
      </c>
      <c r="K88" s="37" t="s">
        <v>220</v>
      </c>
    </row>
    <row r="89" spans="1:11" x14ac:dyDescent="0.25">
      <c r="A89" s="1" t="s">
        <v>110</v>
      </c>
      <c r="B89" s="1" t="s">
        <v>13</v>
      </c>
      <c r="C89" s="2">
        <v>44600</v>
      </c>
      <c r="D89" s="3" t="s">
        <v>8</v>
      </c>
      <c r="E89" s="3" t="s">
        <v>16</v>
      </c>
      <c r="F89" s="4">
        <v>3718</v>
      </c>
      <c r="G89" s="4">
        <f>F89*0.21</f>
        <v>780.78</v>
      </c>
      <c r="H89" s="4">
        <f>F89+G89</f>
        <v>4498.78</v>
      </c>
      <c r="I89" s="3" t="s">
        <v>121</v>
      </c>
      <c r="J89" s="5" t="s">
        <v>120</v>
      </c>
      <c r="K89" s="6" t="s">
        <v>122</v>
      </c>
    </row>
    <row r="90" spans="1:11" x14ac:dyDescent="0.25">
      <c r="A90" s="1" t="s">
        <v>22</v>
      </c>
      <c r="B90" s="1" t="s">
        <v>14</v>
      </c>
      <c r="C90" s="2">
        <v>44579</v>
      </c>
      <c r="D90" s="3" t="s">
        <v>7</v>
      </c>
      <c r="E90" s="3" t="s">
        <v>211</v>
      </c>
      <c r="F90" s="4">
        <v>5000</v>
      </c>
      <c r="G90" s="4">
        <f>F90*0.21</f>
        <v>1050</v>
      </c>
      <c r="H90" s="4">
        <f>F90+G90</f>
        <v>6050</v>
      </c>
      <c r="I90" s="3" t="s">
        <v>37</v>
      </c>
      <c r="J90" s="5" t="s">
        <v>34</v>
      </c>
      <c r="K90" s="6" t="s">
        <v>35</v>
      </c>
    </row>
    <row r="91" spans="1:11" x14ac:dyDescent="0.25">
      <c r="A91" s="1" t="s">
        <v>23</v>
      </c>
      <c r="B91" s="1" t="s">
        <v>14</v>
      </c>
      <c r="C91" s="2">
        <v>44580</v>
      </c>
      <c r="D91" s="3" t="s">
        <v>7</v>
      </c>
      <c r="E91" s="3" t="s">
        <v>211</v>
      </c>
      <c r="F91" s="4">
        <v>9000</v>
      </c>
      <c r="G91" s="4">
        <f>F91*0.21</f>
        <v>1890</v>
      </c>
      <c r="H91" s="4">
        <f>F91+G91</f>
        <v>10890</v>
      </c>
      <c r="I91" s="3" t="s">
        <v>37</v>
      </c>
      <c r="J91" s="5" t="s">
        <v>34</v>
      </c>
      <c r="K91" s="6" t="s">
        <v>36</v>
      </c>
    </row>
    <row r="92" spans="1:11" x14ac:dyDescent="0.25">
      <c r="A92" s="1" t="s">
        <v>16</v>
      </c>
      <c r="B92" s="1" t="s">
        <v>16</v>
      </c>
      <c r="C92" s="2">
        <v>44642</v>
      </c>
      <c r="D92" s="3" t="s">
        <v>7</v>
      </c>
      <c r="E92" s="3" t="s">
        <v>16</v>
      </c>
      <c r="F92" s="4" t="s">
        <v>16</v>
      </c>
      <c r="G92" s="4" t="s">
        <v>16</v>
      </c>
      <c r="H92" s="4">
        <v>132</v>
      </c>
      <c r="I92" s="19" t="s">
        <v>16</v>
      </c>
      <c r="J92" s="20" t="s">
        <v>319</v>
      </c>
      <c r="K92" s="39" t="s">
        <v>320</v>
      </c>
    </row>
    <row r="93" spans="1:11" x14ac:dyDescent="0.25">
      <c r="A93" s="1" t="s">
        <v>16</v>
      </c>
      <c r="B93" s="1" t="s">
        <v>16</v>
      </c>
      <c r="C93" s="27">
        <v>44628</v>
      </c>
      <c r="D93" s="3" t="s">
        <v>7</v>
      </c>
      <c r="E93" s="3" t="s">
        <v>16</v>
      </c>
      <c r="F93" s="4" t="s">
        <v>16</v>
      </c>
      <c r="G93" s="3" t="s">
        <v>16</v>
      </c>
      <c r="H93" s="4">
        <v>1086.25</v>
      </c>
      <c r="I93" s="19" t="s">
        <v>292</v>
      </c>
      <c r="J93" s="20" t="s">
        <v>293</v>
      </c>
      <c r="K93" s="21" t="s">
        <v>294</v>
      </c>
    </row>
    <row r="94" spans="1:11" x14ac:dyDescent="0.25">
      <c r="A94" s="1" t="s">
        <v>16</v>
      </c>
      <c r="B94" s="1" t="s">
        <v>16</v>
      </c>
      <c r="C94" s="2">
        <v>44614</v>
      </c>
      <c r="D94" s="3" t="s">
        <v>7</v>
      </c>
      <c r="E94" s="3" t="s">
        <v>16</v>
      </c>
      <c r="F94" s="4" t="s">
        <v>16</v>
      </c>
      <c r="G94" s="4" t="s">
        <v>16</v>
      </c>
      <c r="H94" s="4">
        <v>80</v>
      </c>
      <c r="I94" s="19" t="s">
        <v>16</v>
      </c>
      <c r="J94" s="20" t="s">
        <v>265</v>
      </c>
      <c r="K94" s="21" t="s">
        <v>266</v>
      </c>
    </row>
    <row r="95" spans="1:11" x14ac:dyDescent="0.25">
      <c r="A95" s="1" t="s">
        <v>72</v>
      </c>
      <c r="B95" s="1" t="s">
        <v>13</v>
      </c>
      <c r="C95" s="2">
        <v>44586</v>
      </c>
      <c r="D95" s="3" t="s">
        <v>7</v>
      </c>
      <c r="E95" s="3" t="s">
        <v>46</v>
      </c>
      <c r="F95" s="4">
        <v>2220</v>
      </c>
      <c r="G95" s="4">
        <f>F95*0.21</f>
        <v>466.2</v>
      </c>
      <c r="H95" s="4">
        <f>F95+G95</f>
        <v>2686.2</v>
      </c>
      <c r="I95" s="3" t="s">
        <v>80</v>
      </c>
      <c r="J95" s="5" t="s">
        <v>79</v>
      </c>
      <c r="K95" s="11" t="s">
        <v>87</v>
      </c>
    </row>
    <row r="96" spans="1:11" x14ac:dyDescent="0.25">
      <c r="A96" s="1" t="s">
        <v>16</v>
      </c>
      <c r="B96" s="1" t="s">
        <v>16</v>
      </c>
      <c r="C96" s="27">
        <v>44628</v>
      </c>
      <c r="D96" s="3" t="s">
        <v>7</v>
      </c>
      <c r="E96" s="3" t="s">
        <v>16</v>
      </c>
      <c r="F96" s="4" t="s">
        <v>16</v>
      </c>
      <c r="G96" s="3" t="s">
        <v>16</v>
      </c>
      <c r="H96" s="4">
        <v>152</v>
      </c>
      <c r="I96" s="19" t="s">
        <v>16</v>
      </c>
      <c r="J96" s="20" t="s">
        <v>295</v>
      </c>
      <c r="K96" s="21" t="s">
        <v>296</v>
      </c>
    </row>
    <row r="97" spans="1:58" x14ac:dyDescent="0.25">
      <c r="A97" s="1" t="s">
        <v>127</v>
      </c>
      <c r="B97" s="1" t="s">
        <v>14</v>
      </c>
      <c r="C97" s="2">
        <v>44602</v>
      </c>
      <c r="D97" s="3" t="s">
        <v>7</v>
      </c>
      <c r="E97" s="3" t="s">
        <v>46</v>
      </c>
      <c r="F97" s="4">
        <v>11200</v>
      </c>
      <c r="G97" s="4">
        <f>F97*0.21</f>
        <v>2352</v>
      </c>
      <c r="H97" s="4">
        <f>F97+G97</f>
        <v>13552</v>
      </c>
      <c r="I97" s="3" t="s">
        <v>128</v>
      </c>
      <c r="J97" s="5" t="s">
        <v>321</v>
      </c>
      <c r="K97" s="6" t="s">
        <v>129</v>
      </c>
    </row>
    <row r="98" spans="1:58" x14ac:dyDescent="0.25">
      <c r="A98" s="1" t="s">
        <v>18</v>
      </c>
      <c r="B98" s="1" t="s">
        <v>13</v>
      </c>
      <c r="C98" s="2">
        <v>44579</v>
      </c>
      <c r="D98" s="3" t="s">
        <v>7</v>
      </c>
      <c r="E98" s="3" t="s">
        <v>24</v>
      </c>
      <c r="F98" s="4">
        <v>10000</v>
      </c>
      <c r="G98" s="4" t="s">
        <v>16</v>
      </c>
      <c r="H98" s="4">
        <f>F98</f>
        <v>10000</v>
      </c>
      <c r="I98" s="3" t="s">
        <v>25</v>
      </c>
      <c r="J98" s="5" t="s">
        <v>26</v>
      </c>
      <c r="K98" s="6" t="s">
        <v>30</v>
      </c>
    </row>
    <row r="99" spans="1:58" x14ac:dyDescent="0.25">
      <c r="A99" s="26" t="s">
        <v>300</v>
      </c>
      <c r="B99" s="1" t="s">
        <v>16</v>
      </c>
      <c r="C99" s="2">
        <v>44635</v>
      </c>
      <c r="D99" s="3" t="s">
        <v>7</v>
      </c>
      <c r="E99" s="3" t="s">
        <v>16</v>
      </c>
      <c r="F99" s="4" t="s">
        <v>16</v>
      </c>
      <c r="G99" s="4" t="s">
        <v>16</v>
      </c>
      <c r="H99" s="4">
        <v>10000</v>
      </c>
      <c r="I99" s="19" t="s">
        <v>25</v>
      </c>
      <c r="J99" s="20" t="s">
        <v>26</v>
      </c>
      <c r="K99" s="21" t="s">
        <v>306</v>
      </c>
    </row>
    <row r="100" spans="1:58" x14ac:dyDescent="0.25">
      <c r="A100" s="26" t="s">
        <v>301</v>
      </c>
      <c r="B100" s="1" t="s">
        <v>16</v>
      </c>
      <c r="C100" s="2">
        <v>44635</v>
      </c>
      <c r="D100" s="3" t="s">
        <v>7</v>
      </c>
      <c r="E100" s="3" t="s">
        <v>16</v>
      </c>
      <c r="F100" s="4" t="s">
        <v>16</v>
      </c>
      <c r="G100" s="4" t="s">
        <v>16</v>
      </c>
      <c r="H100" s="4">
        <v>10000</v>
      </c>
      <c r="I100" s="19" t="s">
        <v>25</v>
      </c>
      <c r="J100" s="20" t="s">
        <v>26</v>
      </c>
      <c r="K100" s="21" t="s">
        <v>307</v>
      </c>
    </row>
    <row r="101" spans="1:58" x14ac:dyDescent="0.25">
      <c r="A101" s="26" t="s">
        <v>302</v>
      </c>
      <c r="B101" s="1" t="s">
        <v>16</v>
      </c>
      <c r="C101" s="2">
        <v>44635</v>
      </c>
      <c r="D101" s="3" t="s">
        <v>7</v>
      </c>
      <c r="E101" s="3" t="s">
        <v>16</v>
      </c>
      <c r="F101" s="4" t="s">
        <v>16</v>
      </c>
      <c r="G101" s="4" t="s">
        <v>16</v>
      </c>
      <c r="H101" s="4">
        <v>12464.6</v>
      </c>
      <c r="I101" s="19" t="s">
        <v>25</v>
      </c>
      <c r="J101" s="20" t="s">
        <v>26</v>
      </c>
      <c r="K101" s="21" t="s">
        <v>308</v>
      </c>
    </row>
    <row r="102" spans="1:58" x14ac:dyDescent="0.25">
      <c r="A102" s="26" t="s">
        <v>303</v>
      </c>
      <c r="B102" s="1" t="s">
        <v>16</v>
      </c>
      <c r="C102" s="2">
        <v>44635</v>
      </c>
      <c r="D102" s="3" t="s">
        <v>7</v>
      </c>
      <c r="E102" s="3" t="s">
        <v>16</v>
      </c>
      <c r="F102" s="4" t="s">
        <v>16</v>
      </c>
      <c r="G102" s="4" t="s">
        <v>16</v>
      </c>
      <c r="H102" s="4">
        <v>12464.6</v>
      </c>
      <c r="I102" s="19" t="s">
        <v>25</v>
      </c>
      <c r="J102" s="20" t="s">
        <v>26</v>
      </c>
      <c r="K102" s="21" t="s">
        <v>309</v>
      </c>
    </row>
    <row r="103" spans="1:58" x14ac:dyDescent="0.25">
      <c r="A103" s="1" t="s">
        <v>19</v>
      </c>
      <c r="B103" s="1" t="s">
        <v>13</v>
      </c>
      <c r="C103" s="2">
        <v>44579</v>
      </c>
      <c r="D103" s="3" t="s">
        <v>7</v>
      </c>
      <c r="E103" s="3" t="s">
        <v>24</v>
      </c>
      <c r="F103" s="4">
        <v>10000</v>
      </c>
      <c r="G103" s="4" t="s">
        <v>16</v>
      </c>
      <c r="H103" s="4">
        <f>F103</f>
        <v>10000</v>
      </c>
      <c r="I103" s="3" t="s">
        <v>27</v>
      </c>
      <c r="J103" s="5" t="s">
        <v>26</v>
      </c>
      <c r="K103" s="6" t="s">
        <v>31</v>
      </c>
    </row>
    <row r="104" spans="1:58" x14ac:dyDescent="0.25">
      <c r="A104" s="1" t="s">
        <v>20</v>
      </c>
      <c r="B104" s="1" t="s">
        <v>13</v>
      </c>
      <c r="C104" s="2">
        <v>44579</v>
      </c>
      <c r="D104" s="3" t="s">
        <v>7</v>
      </c>
      <c r="E104" s="3" t="s">
        <v>24</v>
      </c>
      <c r="F104" s="4">
        <v>12464.6</v>
      </c>
      <c r="G104" s="4" t="s">
        <v>16</v>
      </c>
      <c r="H104" s="4">
        <f>F104</f>
        <v>12464.6</v>
      </c>
      <c r="I104" s="3" t="s">
        <v>28</v>
      </c>
      <c r="J104" s="5" t="s">
        <v>26</v>
      </c>
      <c r="K104" s="6" t="s">
        <v>32</v>
      </c>
    </row>
    <row r="105" spans="1:58" x14ac:dyDescent="0.25">
      <c r="A105" s="1" t="s">
        <v>21</v>
      </c>
      <c r="B105" s="1" t="s">
        <v>13</v>
      </c>
      <c r="C105" s="2">
        <v>44579</v>
      </c>
      <c r="D105" s="3" t="s">
        <v>7</v>
      </c>
      <c r="E105" s="3" t="s">
        <v>24</v>
      </c>
      <c r="F105" s="4">
        <v>12464.6</v>
      </c>
      <c r="G105" s="4" t="s">
        <v>16</v>
      </c>
      <c r="H105" s="4">
        <f>F105</f>
        <v>12464.6</v>
      </c>
      <c r="I105" s="3" t="s">
        <v>29</v>
      </c>
      <c r="J105" s="5" t="s">
        <v>26</v>
      </c>
      <c r="K105" s="6" t="s">
        <v>33</v>
      </c>
    </row>
    <row r="106" spans="1:58" x14ac:dyDescent="0.25">
      <c r="A106" s="1" t="s">
        <v>16</v>
      </c>
      <c r="B106" s="1" t="s">
        <v>16</v>
      </c>
      <c r="C106" s="27">
        <v>44628</v>
      </c>
      <c r="D106" s="3" t="s">
        <v>7</v>
      </c>
      <c r="E106" s="3" t="s">
        <v>16</v>
      </c>
      <c r="F106" s="4" t="s">
        <v>16</v>
      </c>
      <c r="G106" s="3" t="s">
        <v>16</v>
      </c>
      <c r="H106" s="4">
        <v>47.88</v>
      </c>
      <c r="I106" s="19" t="s">
        <v>16</v>
      </c>
      <c r="J106" s="20" t="s">
        <v>297</v>
      </c>
      <c r="K106" s="21" t="s">
        <v>298</v>
      </c>
    </row>
    <row r="107" spans="1:58" x14ac:dyDescent="0.25">
      <c r="A107" s="1" t="s">
        <v>44</v>
      </c>
      <c r="B107" s="1" t="s">
        <v>13</v>
      </c>
      <c r="C107" s="2">
        <v>44586</v>
      </c>
      <c r="D107" s="3" t="s">
        <v>7</v>
      </c>
      <c r="E107" s="3" t="s">
        <v>39</v>
      </c>
      <c r="F107" s="4">
        <v>3851.82</v>
      </c>
      <c r="G107" s="4">
        <f>F107*0.1</f>
        <v>385.18200000000002</v>
      </c>
      <c r="H107" s="4">
        <f>F107+G107</f>
        <v>4237.0020000000004</v>
      </c>
      <c r="I107" s="3" t="s">
        <v>16</v>
      </c>
      <c r="J107" s="5" t="s">
        <v>207</v>
      </c>
      <c r="K107" s="6" t="s">
        <v>51</v>
      </c>
    </row>
    <row r="108" spans="1:58" x14ac:dyDescent="0.25">
      <c r="A108" s="1" t="s">
        <v>16</v>
      </c>
      <c r="B108" s="1" t="s">
        <v>16</v>
      </c>
      <c r="C108" s="2">
        <v>44614</v>
      </c>
      <c r="D108" s="3" t="s">
        <v>7</v>
      </c>
      <c r="E108" s="3" t="s">
        <v>16</v>
      </c>
      <c r="F108" s="4" t="s">
        <v>16</v>
      </c>
      <c r="G108" s="4" t="s">
        <v>16</v>
      </c>
      <c r="H108" s="4">
        <v>8.81</v>
      </c>
      <c r="I108" s="19" t="s">
        <v>267</v>
      </c>
      <c r="J108" s="20" t="s">
        <v>268</v>
      </c>
      <c r="K108" s="21" t="s">
        <v>269</v>
      </c>
    </row>
    <row r="109" spans="1:58" x14ac:dyDescent="0.25">
      <c r="A109" s="26" t="s">
        <v>299</v>
      </c>
      <c r="B109" s="1" t="s">
        <v>16</v>
      </c>
      <c r="C109" s="2">
        <v>44635</v>
      </c>
      <c r="D109" s="3" t="s">
        <v>7</v>
      </c>
      <c r="E109" s="3" t="s">
        <v>16</v>
      </c>
      <c r="F109" s="4" t="s">
        <v>16</v>
      </c>
      <c r="G109" s="4" t="s">
        <v>16</v>
      </c>
      <c r="H109" s="4">
        <v>8.81</v>
      </c>
      <c r="I109" s="19" t="s">
        <v>267</v>
      </c>
      <c r="J109" s="20" t="s">
        <v>268</v>
      </c>
      <c r="K109" s="21" t="s">
        <v>310</v>
      </c>
    </row>
    <row r="110" spans="1:58" s="10" customFormat="1" ht="15.75" thickBot="1" x14ac:dyDescent="0.3">
      <c r="A110" s="1" t="s">
        <v>16</v>
      </c>
      <c r="B110" s="3" t="s">
        <v>16</v>
      </c>
      <c r="C110" s="22">
        <v>44614</v>
      </c>
      <c r="D110" s="3" t="s">
        <v>8</v>
      </c>
      <c r="E110" s="3" t="s">
        <v>16</v>
      </c>
      <c r="F110" s="4" t="s">
        <v>16</v>
      </c>
      <c r="G110" s="4" t="s">
        <v>16</v>
      </c>
      <c r="H110" s="4">
        <v>1007.68</v>
      </c>
      <c r="I110" s="19" t="s">
        <v>270</v>
      </c>
      <c r="J110" s="20" t="s">
        <v>271</v>
      </c>
      <c r="K110" s="39" t="s">
        <v>272</v>
      </c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</row>
    <row r="111" spans="1:58" x14ac:dyDescent="0.25">
      <c r="A111" s="1"/>
      <c r="B111" s="1"/>
      <c r="C111" s="1"/>
      <c r="D111" s="3"/>
      <c r="E111" s="1"/>
      <c r="F111" s="4"/>
      <c r="G111" s="3"/>
      <c r="H111" s="3"/>
      <c r="I111" s="3"/>
      <c r="J111" s="5"/>
    </row>
    <row r="112" spans="1:58" x14ac:dyDescent="0.25">
      <c r="A112" s="1"/>
      <c r="B112" s="1"/>
      <c r="C112" s="1"/>
      <c r="D112" s="1"/>
      <c r="E112" s="1"/>
      <c r="F112" s="4"/>
      <c r="G112" s="3"/>
      <c r="H112" s="3"/>
      <c r="I112" s="3"/>
      <c r="J112" s="5"/>
    </row>
    <row r="113" spans="1:10" x14ac:dyDescent="0.25">
      <c r="A113" s="1"/>
      <c r="B113" s="1"/>
      <c r="C113" s="1"/>
      <c r="D113" s="1"/>
      <c r="E113" s="1"/>
      <c r="F113" s="4"/>
      <c r="G113" s="3"/>
      <c r="H113" s="3"/>
      <c r="I113" s="3"/>
      <c r="J113" s="5"/>
    </row>
    <row r="114" spans="1:10" x14ac:dyDescent="0.25">
      <c r="A114" s="1"/>
      <c r="B114" s="1"/>
      <c r="C114" s="1"/>
      <c r="D114" s="1"/>
      <c r="E114" s="1"/>
      <c r="F114" s="4"/>
      <c r="G114" s="3"/>
      <c r="H114" s="3"/>
      <c r="I114" s="3"/>
      <c r="J114" s="5"/>
    </row>
    <row r="115" spans="1:10" x14ac:dyDescent="0.25">
      <c r="A115" s="1"/>
      <c r="B115" s="1"/>
      <c r="C115" s="1"/>
      <c r="D115" s="1"/>
      <c r="E115" s="1"/>
      <c r="F115" s="4"/>
      <c r="G115" s="3"/>
      <c r="H115" s="3"/>
      <c r="I115" s="3"/>
      <c r="J115" s="5"/>
    </row>
    <row r="116" spans="1:10" x14ac:dyDescent="0.25">
      <c r="A116" s="1"/>
      <c r="B116" s="1"/>
      <c r="C116" s="1"/>
      <c r="D116" s="1"/>
      <c r="E116" s="1"/>
      <c r="F116" s="4"/>
      <c r="G116" s="3"/>
      <c r="H116" s="3"/>
      <c r="I116" s="3"/>
      <c r="J116" s="5"/>
    </row>
    <row r="117" spans="1:10" x14ac:dyDescent="0.25">
      <c r="A117" s="1"/>
      <c r="B117" s="1"/>
      <c r="C117" s="1"/>
      <c r="D117" s="1"/>
      <c r="E117" s="1"/>
      <c r="F117" s="4"/>
      <c r="G117" s="3"/>
      <c r="H117" s="3"/>
      <c r="I117" s="3"/>
      <c r="J117" s="5"/>
    </row>
    <row r="118" spans="1:10" x14ac:dyDescent="0.25">
      <c r="A118" s="1"/>
      <c r="B118" s="1"/>
      <c r="C118" s="1"/>
      <c r="D118" s="1"/>
      <c r="E118" s="1"/>
      <c r="F118" s="4"/>
      <c r="G118" s="3"/>
      <c r="H118" s="3"/>
      <c r="I118" s="3"/>
      <c r="J118" s="5"/>
    </row>
    <row r="119" spans="1:10" x14ac:dyDescent="0.25">
      <c r="A119" s="1"/>
      <c r="B119" s="1"/>
      <c r="C119" s="1"/>
      <c r="D119" s="1"/>
      <c r="E119" s="1"/>
      <c r="F119" s="4"/>
      <c r="G119" s="3"/>
      <c r="H119" s="3"/>
      <c r="I119" s="3"/>
      <c r="J119" s="5"/>
    </row>
    <row r="120" spans="1:10" x14ac:dyDescent="0.25">
      <c r="A120" s="1"/>
      <c r="B120" s="1"/>
      <c r="C120" s="1"/>
      <c r="D120" s="1"/>
      <c r="E120" s="1"/>
      <c r="F120" s="4"/>
      <c r="G120" s="3"/>
      <c r="H120" s="3"/>
      <c r="I120" s="3"/>
      <c r="J120" s="5"/>
    </row>
    <row r="121" spans="1:10" x14ac:dyDescent="0.25">
      <c r="A121" s="1"/>
      <c r="B121" s="1"/>
      <c r="C121" s="1"/>
      <c r="D121" s="1"/>
      <c r="E121" s="1"/>
      <c r="F121" s="4"/>
      <c r="G121" s="3"/>
      <c r="H121" s="3"/>
      <c r="I121" s="3"/>
      <c r="J121" s="5"/>
    </row>
    <row r="122" spans="1:10" x14ac:dyDescent="0.25">
      <c r="A122" s="1"/>
      <c r="B122" s="1"/>
      <c r="C122" s="1"/>
      <c r="D122" s="1"/>
      <c r="E122" s="1"/>
      <c r="F122" s="4"/>
      <c r="G122" s="3"/>
      <c r="H122" s="3"/>
      <c r="I122" s="3"/>
      <c r="J122" s="5"/>
    </row>
    <row r="123" spans="1:10" x14ac:dyDescent="0.25">
      <c r="A123" s="1"/>
      <c r="B123" s="1"/>
      <c r="C123" s="1"/>
      <c r="D123" s="1"/>
      <c r="E123" s="1"/>
      <c r="F123" s="4"/>
      <c r="G123" s="3"/>
      <c r="H123" s="3"/>
      <c r="I123" s="3"/>
      <c r="J123" s="5"/>
    </row>
    <row r="124" spans="1:10" x14ac:dyDescent="0.25">
      <c r="A124" s="1"/>
      <c r="B124" s="1"/>
      <c r="C124" s="1"/>
      <c r="D124" s="1"/>
      <c r="E124" s="1"/>
      <c r="F124" s="4"/>
      <c r="G124" s="3"/>
      <c r="H124" s="3"/>
      <c r="I124" s="3"/>
      <c r="J124" s="5"/>
    </row>
    <row r="125" spans="1:10" x14ac:dyDescent="0.25">
      <c r="A125" s="1"/>
      <c r="B125" s="1"/>
      <c r="C125" s="1"/>
      <c r="D125" s="1"/>
      <c r="E125" s="1"/>
      <c r="F125" s="4"/>
      <c r="G125" s="3"/>
      <c r="H125" s="3"/>
      <c r="I125" s="3"/>
      <c r="J125" s="5"/>
    </row>
    <row r="126" spans="1:10" x14ac:dyDescent="0.25">
      <c r="A126" s="1"/>
      <c r="B126" s="1"/>
      <c r="C126" s="1"/>
      <c r="D126" s="1"/>
      <c r="E126" s="1"/>
      <c r="F126" s="4"/>
      <c r="G126" s="3"/>
      <c r="H126" s="3"/>
      <c r="I126" s="3"/>
      <c r="J126" s="5"/>
    </row>
    <row r="127" spans="1:10" x14ac:dyDescent="0.25">
      <c r="A127" s="1"/>
      <c r="B127" s="1"/>
      <c r="C127" s="1"/>
      <c r="D127" s="1"/>
      <c r="E127" s="1"/>
      <c r="F127" s="4"/>
      <c r="G127" s="3"/>
      <c r="H127" s="3"/>
      <c r="I127" s="3"/>
      <c r="J127" s="5"/>
    </row>
    <row r="128" spans="1:10" x14ac:dyDescent="0.25">
      <c r="A128" s="1"/>
      <c r="B128" s="1"/>
      <c r="C128" s="1"/>
      <c r="D128" s="1"/>
      <c r="E128" s="1"/>
      <c r="F128" s="4"/>
      <c r="G128" s="3"/>
      <c r="H128" s="3"/>
      <c r="I128" s="3"/>
      <c r="J128" s="5"/>
    </row>
    <row r="129" spans="1:10" x14ac:dyDescent="0.25">
      <c r="A129" s="1"/>
      <c r="B129" s="1"/>
      <c r="C129" s="1"/>
      <c r="D129" s="1"/>
      <c r="E129" s="1"/>
      <c r="F129" s="4"/>
      <c r="G129" s="3"/>
      <c r="H129" s="3"/>
      <c r="I129" s="3"/>
      <c r="J129" s="5"/>
    </row>
  </sheetData>
  <sortState xmlns:xlrd2="http://schemas.microsoft.com/office/spreadsheetml/2017/richdata2" ref="A2:K110">
    <sortCondition ref="J2:J110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Tipus" xr:uid="{FE7031B6-3C08-40F3-947E-EB81FA8C176A}">
          <x14:formula1>
            <xm:f>'Tipus Cte'!$A$1:$A$5</xm:f>
          </x14:formula1>
          <xm:sqref>D2:D47 D49:D111</xm:sqref>
        </x14:dataValidation>
        <x14:dataValidation type="list" allowBlank="1" showInputMessage="1" showErrorMessage="1" xr:uid="{76DB6101-E926-4FCC-860B-D1868B0CBAB0}">
          <x14:formula1>
            <xm:f>'Tipus Cte'!$B$1:$B$4</xm:f>
          </x14:formula1>
          <xm:sqref>B45:B47 B2:B22 B27:B34 B39:B42 B68 B82:B84 B91:B98 B105:B110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EE52-EA79-4CDF-B3B1-1D5163F3080F}">
  <dimension ref="A2:B5"/>
  <sheetViews>
    <sheetView workbookViewId="0">
      <selection activeCell="B5" sqref="B5"/>
    </sheetView>
  </sheetViews>
  <sheetFormatPr baseColWidth="10" defaultRowHeight="15" x14ac:dyDescent="0.25"/>
  <cols>
    <col min="1" max="1" width="17.28515625" bestFit="1" customWidth="1"/>
  </cols>
  <sheetData>
    <row r="2" spans="1:2" x14ac:dyDescent="0.25">
      <c r="A2" t="s">
        <v>7</v>
      </c>
      <c r="B2" t="s">
        <v>13</v>
      </c>
    </row>
    <row r="3" spans="1:2" x14ac:dyDescent="0.25">
      <c r="A3" t="s">
        <v>8</v>
      </c>
      <c r="B3" t="s">
        <v>14</v>
      </c>
    </row>
    <row r="4" spans="1:2" x14ac:dyDescent="0.25">
      <c r="A4" t="s">
        <v>9</v>
      </c>
      <c r="B4" t="s">
        <v>212</v>
      </c>
    </row>
    <row r="5" spans="1:2" x14ac:dyDescent="0.25">
      <c r="A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Contractes Menors</vt:lpstr>
      <vt:lpstr>Tipus 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Oteo</dc:creator>
  <cp:lastModifiedBy>Melanie Oteo</cp:lastModifiedBy>
  <dcterms:created xsi:type="dcterms:W3CDTF">2021-11-09T08:39:30Z</dcterms:created>
  <dcterms:modified xsi:type="dcterms:W3CDTF">2022-05-11T12:28:47Z</dcterms:modified>
</cp:coreProperties>
</file>